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9420" windowHeight="11020"/>
  </bookViews>
  <sheets>
    <sheet name="Mầm non" sheetId="2" r:id="rId1"/>
    <sheet name="Tiểu học" sheetId="3" r:id="rId2"/>
    <sheet name="THCS" sheetId="4" r:id="rId3"/>
    <sheet name="THPT" sheetId="5" r:id="rId4"/>
    <sheet name="GDTX" sheetId="6" r:id="rId5"/>
    <sheet name="CĐCB" sheetId="9" r:id="rId6"/>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 l="1"/>
  <c r="I13" i="5"/>
  <c r="I14" i="5"/>
  <c r="I45" i="5" s="1"/>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G188" i="4"/>
  <c r="G189" i="2"/>
  <c r="I11" i="6"/>
  <c r="I12" i="6"/>
  <c r="I13" i="6"/>
  <c r="I14" i="6"/>
  <c r="I15" i="6"/>
  <c r="I16" i="6"/>
  <c r="I17" i="6"/>
  <c r="I18" i="6"/>
  <c r="I19" i="6"/>
  <c r="I20" i="6"/>
  <c r="I21" i="6"/>
  <c r="J12" i="4"/>
  <c r="J13" i="4"/>
  <c r="J14" i="4"/>
  <c r="J15" i="4"/>
  <c r="J16" i="4"/>
  <c r="J17" i="4"/>
  <c r="J18" i="4"/>
  <c r="J19" i="4"/>
  <c r="J20" i="4"/>
  <c r="J21" i="4"/>
  <c r="J22" i="4"/>
  <c r="J23" i="4"/>
  <c r="J24" i="4"/>
  <c r="J25" i="4"/>
  <c r="J26" i="4"/>
  <c r="J27" i="4"/>
  <c r="J28"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3" i="4"/>
  <c r="J64" i="4"/>
  <c r="J65" i="4"/>
  <c r="J66" i="4"/>
  <c r="J67" i="4"/>
  <c r="J68" i="4"/>
  <c r="J69" i="4"/>
  <c r="J70" i="4"/>
  <c r="J71" i="4"/>
  <c r="J72" i="4"/>
  <c r="J73" i="4"/>
  <c r="J74" i="4"/>
  <c r="J76"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5" i="4"/>
  <c r="J116" i="4"/>
  <c r="J117" i="4"/>
  <c r="J118" i="4"/>
  <c r="J119" i="4"/>
  <c r="J120" i="4"/>
  <c r="J121" i="4"/>
  <c r="J122" i="4"/>
  <c r="J123" i="4"/>
  <c r="J124" i="4"/>
  <c r="J125" i="4"/>
  <c r="J126" i="4"/>
  <c r="J127" i="4"/>
  <c r="J128" i="4"/>
  <c r="J129" i="4"/>
  <c r="J130"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4" i="4"/>
  <c r="J175" i="4"/>
  <c r="J176" i="4"/>
  <c r="J177" i="4"/>
  <c r="J178" i="4"/>
  <c r="J179" i="4"/>
  <c r="J180" i="4"/>
  <c r="J181" i="4"/>
  <c r="J182" i="4"/>
  <c r="J183" i="4"/>
  <c r="J184" i="4"/>
  <c r="J185" i="4"/>
  <c r="J186" i="4"/>
  <c r="J187" i="4"/>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7" i="3"/>
  <c r="J128" i="3"/>
  <c r="J129" i="3"/>
  <c r="J130" i="3"/>
  <c r="J131" i="3"/>
  <c r="J132" i="3"/>
  <c r="J133" i="3"/>
  <c r="J134" i="3"/>
  <c r="J135" i="3"/>
  <c r="J136" i="3"/>
  <c r="J137" i="3"/>
  <c r="J138" i="3"/>
  <c r="J139" i="3"/>
  <c r="J140" i="3"/>
  <c r="J141" i="3"/>
  <c r="J142" i="3"/>
  <c r="J143" i="3"/>
  <c r="J144" i="3"/>
  <c r="J145" i="3"/>
  <c r="J146" i="3"/>
  <c r="J147"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11" i="3"/>
  <c r="I10" i="6"/>
  <c r="I11" i="5"/>
  <c r="J11" i="4"/>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4" i="2"/>
  <c r="J115" i="2"/>
  <c r="J116" i="2"/>
  <c r="J117" i="2"/>
  <c r="J118" i="2"/>
  <c r="J119" i="2"/>
  <c r="J120" i="2"/>
  <c r="J121" i="2"/>
  <c r="J122" i="2"/>
  <c r="J123" i="2"/>
  <c r="J124" i="2"/>
  <c r="J125" i="2"/>
  <c r="J126" i="2"/>
  <c r="J127" i="2"/>
  <c r="J128" i="2"/>
  <c r="J129" i="2"/>
  <c r="J130" i="2"/>
  <c r="J131"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70" i="2"/>
  <c r="J171" i="2"/>
  <c r="J172" i="2"/>
  <c r="J173" i="2"/>
  <c r="J174" i="2"/>
  <c r="J175" i="2"/>
  <c r="J176" i="2"/>
  <c r="J177" i="2"/>
  <c r="J178" i="2"/>
  <c r="J179" i="2"/>
  <c r="J180" i="2"/>
  <c r="J181" i="2"/>
  <c r="J182" i="2"/>
  <c r="J183" i="2"/>
  <c r="J184" i="2"/>
  <c r="J185" i="2"/>
  <c r="J186" i="2"/>
  <c r="J187" i="2"/>
  <c r="J188" i="2"/>
  <c r="J11" i="2"/>
  <c r="C45" i="5" l="1"/>
  <c r="F214" i="3"/>
  <c r="F189" i="2"/>
  <c r="F45" i="5"/>
  <c r="K46" i="5"/>
  <c r="D22" i="6"/>
  <c r="D46" i="5" s="1"/>
  <c r="I46" i="5" s="1"/>
  <c r="I47" i="5" s="1"/>
  <c r="E22" i="6"/>
  <c r="E46" i="5" s="1"/>
  <c r="F22" i="6"/>
  <c r="F46" i="5" s="1"/>
  <c r="F47" i="5" s="1"/>
  <c r="G22" i="6"/>
  <c r="G46" i="5" s="1"/>
  <c r="H22" i="6"/>
  <c r="H46" i="5" s="1"/>
  <c r="I22" i="6"/>
  <c r="J22" i="6"/>
  <c r="J46" i="5" s="1"/>
  <c r="J47" i="5" s="1"/>
  <c r="C22" i="6"/>
  <c r="C46" i="5" s="1"/>
  <c r="D45" i="5"/>
  <c r="E45" i="5"/>
  <c r="G45" i="5"/>
  <c r="H45" i="5"/>
  <c r="J45" i="5"/>
  <c r="K45" i="5"/>
  <c r="F188" i="4"/>
  <c r="D188" i="4"/>
  <c r="G214" i="3"/>
  <c r="I214" i="3"/>
  <c r="K214" i="3"/>
  <c r="D214" i="3"/>
  <c r="H189" i="2"/>
  <c r="I189" i="2"/>
  <c r="K189" i="2"/>
  <c r="D189" i="2"/>
  <c r="E47" i="5" l="1"/>
  <c r="H47" i="5"/>
  <c r="D47" i="5"/>
  <c r="C47" i="5"/>
  <c r="G47" i="5"/>
  <c r="K47" i="5"/>
  <c r="E29" i="4"/>
  <c r="J29" i="4" s="1"/>
  <c r="H177" i="4" l="1"/>
  <c r="K177" i="4" l="1"/>
  <c r="K188" i="4" s="1"/>
  <c r="H188" i="4"/>
  <c r="E173" i="4"/>
  <c r="J173" i="4" s="1"/>
  <c r="E172" i="4"/>
  <c r="J172" i="4" s="1"/>
  <c r="E171" i="4"/>
  <c r="J171" i="4" s="1"/>
  <c r="E170" i="4"/>
  <c r="J170" i="4" s="1"/>
  <c r="E169" i="2"/>
  <c r="J169" i="2" s="1"/>
  <c r="E168" i="2"/>
  <c r="J168" i="2" s="1"/>
  <c r="E135" i="4" l="1"/>
  <c r="J135" i="4" s="1"/>
  <c r="E134" i="4"/>
  <c r="J134" i="4" s="1"/>
  <c r="E133" i="4"/>
  <c r="J133" i="4" s="1"/>
  <c r="E132" i="4"/>
  <c r="J132" i="4" s="1"/>
  <c r="E131" i="4"/>
  <c r="J131" i="4" s="1"/>
  <c r="E152" i="3"/>
  <c r="J152" i="3" s="1"/>
  <c r="E151" i="3"/>
  <c r="J151" i="3" s="1"/>
  <c r="E150" i="3"/>
  <c r="J150" i="3" s="1"/>
  <c r="E149" i="3"/>
  <c r="J149" i="3" s="1"/>
  <c r="E148" i="3"/>
  <c r="J148" i="3" s="1"/>
  <c r="E135" i="2"/>
  <c r="J135" i="2" s="1"/>
  <c r="E134" i="2"/>
  <c r="J134" i="2" s="1"/>
  <c r="E133" i="2"/>
  <c r="J133" i="2" s="1"/>
  <c r="E132" i="2"/>
  <c r="J132" i="2" s="1"/>
  <c r="E114" i="4" l="1"/>
  <c r="J114" i="4" s="1"/>
  <c r="E113" i="4"/>
  <c r="J113" i="4" s="1"/>
  <c r="E126" i="3"/>
  <c r="J126" i="3" s="1"/>
  <c r="E125" i="3"/>
  <c r="J125" i="3" s="1"/>
  <c r="E113" i="2"/>
  <c r="J113" i="2" s="1"/>
  <c r="E112" i="2"/>
  <c r="J112" i="2" s="1"/>
  <c r="E111" i="2" l="1"/>
  <c r="J111" i="2" s="1"/>
  <c r="E110" i="2"/>
  <c r="J110" i="2" s="1"/>
  <c r="J189" i="2" s="1"/>
  <c r="E77" i="4" l="1"/>
  <c r="J77" i="4" s="1"/>
  <c r="H89" i="3"/>
  <c r="H214" i="3" s="1"/>
  <c r="E75" i="4"/>
  <c r="J75" i="4" s="1"/>
  <c r="E62" i="4" l="1"/>
  <c r="J62" i="4" s="1"/>
  <c r="E61" i="4"/>
  <c r="J61" i="4" s="1"/>
  <c r="E60" i="4"/>
  <c r="J60" i="4" s="1"/>
  <c r="J188" i="4" s="1"/>
  <c r="E75" i="3"/>
  <c r="J75" i="3" s="1"/>
  <c r="E74" i="3"/>
  <c r="J74" i="3" s="1"/>
  <c r="E73" i="3"/>
  <c r="J73" i="3" s="1"/>
  <c r="J214" i="3" l="1"/>
  <c r="I56" i="4"/>
  <c r="I188" i="4" s="1"/>
  <c r="E188" i="4" l="1"/>
  <c r="E214" i="3"/>
  <c r="E189" i="2"/>
</calcChain>
</file>

<file path=xl/sharedStrings.xml><?xml version="1.0" encoding="utf-8"?>
<sst xmlns="http://schemas.openxmlformats.org/spreadsheetml/2006/main" count="910" uniqueCount="653">
  <si>
    <t>TT</t>
  </si>
  <si>
    <t>Ghi chú</t>
  </si>
  <si>
    <t>SỐ LƯỢNG, CƠ CẤU CDNN GIÁO VIÊN MẦM NON HIỆN CÓ, NHU CẦU BỐ TRÍ GIÁO VIÊN MẦM NON THEO YÊU CẦU 
CỦA VỊ TRÍ VIỆC LÀM  VÀ ĐỀ XUẤT CHỈ TIÊU THĂNG HẠNG LÊN CDNN GIÁO VIÊN MẦM NON HẠNG II NĂM 2025</t>
  </si>
  <si>
    <t>Tên đơn vị</t>
  </si>
  <si>
    <t>Số lượng hiện có</t>
  </si>
  <si>
    <t>Tổng Số</t>
  </si>
  <si>
    <t>Giáo viên mầm non hạng 1</t>
  </si>
  <si>
    <t>Giáo viên mầm non hạng II</t>
  </si>
  <si>
    <t>Giáo viên mầm non hạng III</t>
  </si>
  <si>
    <t>Đề nghị số lượng chỉ tiêu thăng hạng của từng hạng</t>
  </si>
  <si>
    <t>Số biên chế  được giao</t>
  </si>
  <si>
    <t>Xã, Phường</t>
  </si>
  <si>
    <t>Phường Thục Phán</t>
  </si>
  <si>
    <t>Phường Nùng Trí Cao</t>
  </si>
  <si>
    <t>Phường Tân Giang</t>
  </si>
  <si>
    <t>Trường Mầm non Duyệt Trung</t>
  </si>
  <si>
    <t>Trường Mầm non Lê Chung</t>
  </si>
  <si>
    <t>Trường Mầm non Hoà Chung</t>
  </si>
  <si>
    <t>Trường Mầm non Chu Trinh</t>
  </si>
  <si>
    <t>Hạng II là 02 CBQL</t>
  </si>
  <si>
    <t>Trường Mầm non Tân Giang</t>
  </si>
  <si>
    <t xml:space="preserve"> </t>
  </si>
  <si>
    <t>SỐ LƯỢNG, CƠ CẤU CDNN GIÁO VIÊN TIỂU HỌC HIỆN CÓ, NHU CẦU BỐ TRÍ GIÁO VIÊN TIỀU HỌC THEO YÊU CẦU 
CỦA VỊ TRÍ VIỆC LÀM  VÀ ĐỀ XUẤT CHỈ TIÊU THĂNG HẠNG LÊN CDNN GIÁO VIÊN TIỂU HỌC HẠNG II NĂM 2025</t>
  </si>
  <si>
    <t>Giáo viên tiểu học hạng I</t>
  </si>
  <si>
    <t>Giáo viên tiểu học hạng II</t>
  </si>
  <si>
    <t>Giáo viên tiểu học hạng III</t>
  </si>
  <si>
    <t>SỐ LƯỢNG, CƠ CẤU CDNN GIÁO VIÊN TRUNG HỌC CƠ SỞ  HIỆN CÓ, NHU CẦU BỐ TRÍ GIÁO VIÊN TRUNG HỌC CƠ SỞ THEO YÊU CẦU 
CỦA VỊ TRÍ VIỆC LÀM  VÀ ĐỀ XUẤT CHỈ TIÊU THĂNG HẠNG LÊN CDNN GIÁO VIÊN TRUNG HỌC CƠ SỞ HẠNG II NĂM 2025</t>
  </si>
  <si>
    <t>Giáo viên Trung học cơ sở hạng I</t>
  </si>
  <si>
    <t>Giáo viên Trung học cơ sở hạng II</t>
  </si>
  <si>
    <t>Giáo viên Trung học cơ sở hạng III</t>
  </si>
  <si>
    <t>PHỤ LỤC IVA</t>
  </si>
  <si>
    <t>SỐ LƯỢNG, CƠ CẤU CDNN GIÁO VIÊN TRUNG HỌC CƠ SỞ  HIỆN CÓ, NHU CẦU BỐ TRÍ GIÁO VIÊN TRUNG HỌC PHỔ THÔNG THEO YÊU CẦU 
CỦA VỊ TRÍ VIỆC LÀM  VÀ ĐỀ XUẤT CHỈ TIÊU THĂNG HẠNG LÊN CDNN GIÁO VIÊN TRUNG HỌC PHỔ THÔNG HẠNG II NĂM 2025</t>
  </si>
  <si>
    <t>Giáo viên Trung học phổ thông hạng I</t>
  </si>
  <si>
    <t>Giáo viên Trung học phổ thông hạng II</t>
  </si>
  <si>
    <t>Giáo viên Trung học phổ thông hạng III</t>
  </si>
  <si>
    <t>Trường Tiểu học Tân Giang</t>
  </si>
  <si>
    <t>Trường Tiểu học Tân An</t>
  </si>
  <si>
    <t>Trường Tiểu học Lê Chung</t>
  </si>
  <si>
    <t>Trường Tiểu Học Duyệt Trung</t>
  </si>
  <si>
    <t>Trường Tiểu học Hòa Chung</t>
  </si>
  <si>
    <t>Trường THCS Hòa Chung</t>
  </si>
  <si>
    <t>Trường THCS Chu Trinh</t>
  </si>
  <si>
    <t>Trường THCS Tân Giang</t>
  </si>
  <si>
    <t>Xã Sơn Lộ</t>
  </si>
  <si>
    <t>Xã Hưng Đạo</t>
  </si>
  <si>
    <t>Xã Bảo Lạc</t>
  </si>
  <si>
    <t>Xã Cốc Pàng</t>
  </si>
  <si>
    <t>Trường Mầm non Vĩnh Quang</t>
  </si>
  <si>
    <t>Trường Mầm non 19/5</t>
  </si>
  <si>
    <t>Trường Mầm non Sông Bằng</t>
  </si>
  <si>
    <t>Trường Tiểu học Vĩnh Quang</t>
  </si>
  <si>
    <t>Trường Tiểu học Ngọc Xuân</t>
  </si>
  <si>
    <t>Trường Tiểu học Thị Xuân</t>
  </si>
  <si>
    <t>Trường THCS Ngọc Xuân</t>
  </si>
  <si>
    <t>Trường THCS Thị Xuân</t>
  </si>
  <si>
    <t xml:space="preserve">Trường Mầm non 3-10 </t>
  </si>
  <si>
    <t xml:space="preserve">Trường Mầm non 1-6 </t>
  </si>
  <si>
    <t>Trường Mầm non Sông Hiến</t>
  </si>
  <si>
    <t>Trường Mầm non Đề Thám</t>
  </si>
  <si>
    <t>Trường Mầm non Hưng Đạo</t>
  </si>
  <si>
    <t>Trường Mầm non Hoàng Tung</t>
  </si>
  <si>
    <t>Trường Tiểu học Hợp Giang</t>
  </si>
  <si>
    <t>Trường Tiểu học Sông Hiến</t>
  </si>
  <si>
    <t>Trường Tiểu học Đề Thám</t>
  </si>
  <si>
    <t>Trường Tiểu học Hưng Đạo</t>
  </si>
  <si>
    <t>Trường Tiểu học Hoàng Tung</t>
  </si>
  <si>
    <t>Trường THCS Hợp Giang</t>
  </si>
  <si>
    <t>Trường THCS Đề Thám</t>
  </si>
  <si>
    <t>Trường THCS Sông Hiến</t>
  </si>
  <si>
    <t>Trường THCS Cao Bình</t>
  </si>
  <si>
    <t>Trường THCS Hoàng Tung</t>
  </si>
  <si>
    <t>02</t>
  </si>
  <si>
    <t>09</t>
  </si>
  <si>
    <t>Trường Mầm non Kim Cúc</t>
  </si>
  <si>
    <t>07</t>
  </si>
  <si>
    <t>Trường Mầm non Hưng Thịnh</t>
  </si>
  <si>
    <t>có 01 QL</t>
  </si>
  <si>
    <t>Trường Tiểu học  Kim Cúc</t>
  </si>
  <si>
    <t>Trường PTDTBT TH Hưng Đạo</t>
  </si>
  <si>
    <t>Trường PTDTBT TH&amp;THCS Hưng Thịnh</t>
  </si>
  <si>
    <t>Trường PTDTBT THCS Hưng Đạo</t>
  </si>
  <si>
    <t>Trường PTDTBT THCS 
Kim Cúc</t>
  </si>
  <si>
    <t>4</t>
  </si>
  <si>
    <t>5</t>
  </si>
  <si>
    <t>0</t>
  </si>
  <si>
    <t>Trường PTDTBTTH&amp;THCS Hưng Thịnh</t>
  </si>
  <si>
    <t>Xã Cô Ba</t>
  </si>
  <si>
    <t>Trường PTDTBT TH THCS Cô Ba ( Bậc TH)</t>
  </si>
  <si>
    <t>Trường PTDTBT TH THCS Thượng Hà ( Bậc TH)</t>
  </si>
  <si>
    <t>Khánh Xuân</t>
  </si>
  <si>
    <t>Trường Mầm non Khánh Xuân</t>
  </si>
  <si>
    <t>Trường Mầm non Phan Thanh</t>
  </si>
  <si>
    <t>Trường Mầm non Cô Ba</t>
  </si>
  <si>
    <t>Trường Mầm non Thượng Hà</t>
  </si>
  <si>
    <t>Trường PTDTBT Tiểu học Khánh Xuân</t>
  </si>
  <si>
    <t>Trường PTDTBT TH&amp;THCS Phan Thanh</t>
  </si>
  <si>
    <t>Xã Khánh Xuân</t>
  </si>
  <si>
    <t>Trường PTDTBT THCS Khánh Xuân</t>
  </si>
  <si>
    <t>Trường PTDTBT TH&amp;THCS Cô Ba ( Bậc THCS)</t>
  </si>
  <si>
    <t>Trường PTDTBT TH&amp;THCS Thượng Hà ( Bậc THCS)</t>
  </si>
  <si>
    <t>Xã Xuân Trường</t>
  </si>
  <si>
    <t>Xã Huy Giáp</t>
  </si>
  <si>
    <t>Trường Mầm non Huy Giáp</t>
  </si>
  <si>
    <t>Trường Mầm non Đình Phùng</t>
  </si>
  <si>
    <t>Trường tiểu học Đình Phùng</t>
  </si>
  <si>
    <t>Trường Tiểu học Huy Giáp</t>
  </si>
  <si>
    <t>Trường PTDTBT THCS Huy Giáp</t>
  </si>
  <si>
    <t>Xã Quảng Lâm</t>
  </si>
  <si>
    <t>Xã Nam Quang</t>
  </si>
  <si>
    <t>Trường Mầm non Nam Quang</t>
  </si>
  <si>
    <t>Trường Mầm non Tân Việt</t>
  </si>
  <si>
    <t>Trường Mầm non Nam Cao</t>
  </si>
  <si>
    <t>Trường PTDTBT TH&amp;THCS Nam Cao</t>
  </si>
  <si>
    <t>Trường PTDTBT TH&amp;THCS Tân Việt</t>
  </si>
  <si>
    <t>Trường Tiểu học Pác Ròm</t>
  </si>
  <si>
    <t>Trường Tiểu học Nam Cao</t>
  </si>
  <si>
    <t>Trường TH&amp;THCS Nam Quang</t>
  </si>
  <si>
    <t>Xã Lý Bôn</t>
  </si>
  <si>
    <t>Trường Mầm non Lý Bôn</t>
  </si>
  <si>
    <t>Trường Tiểu học Lý Bôn</t>
  </si>
  <si>
    <t>Trường PTDTBT TH&amp;THCS Vĩnh Quang</t>
  </si>
  <si>
    <t xml:space="preserve">Xã Bảo Lâm </t>
  </si>
  <si>
    <t xml:space="preserve">Xã Yên Thổ </t>
  </si>
  <si>
    <t>Trường Mầm non Yên Thổ</t>
  </si>
  <si>
    <t>Trường Mầm non Thái Học</t>
  </si>
  <si>
    <t>Trường Mầm Non Thái Sơn</t>
  </si>
  <si>
    <t>Trường Tiểu học Yên Thổ</t>
  </si>
  <si>
    <t>Trường Tiểu học Thái Học</t>
  </si>
  <si>
    <t>Trường Tiểu học Bản Là</t>
  </si>
  <si>
    <t>Trường PTDTBTTH&amp;THCS Yên Thổ</t>
  </si>
  <si>
    <t>Trường PTDTBTTH&amp;THCS Thái Học</t>
  </si>
  <si>
    <t>Trường PTDTBTTH&amp;THCS Thái Sơn</t>
  </si>
  <si>
    <t>Xã Lý Quốc</t>
  </si>
  <si>
    <t>Trường Mầm non Lý Quốc</t>
  </si>
  <si>
    <t>Trường Mầm non Minh Long</t>
  </si>
  <si>
    <t>Trường Mầm non Đồng Loan</t>
  </si>
  <si>
    <t>Trường Tiểu học Lý Quốc</t>
  </si>
  <si>
    <t>Trường Tiểu học Minh Long</t>
  </si>
  <si>
    <t>Trường Tiểu học Đồng Loan</t>
  </si>
  <si>
    <t>Xã Hạ Lang</t>
  </si>
  <si>
    <t>Trường MN Thị Hoa</t>
  </si>
  <si>
    <t>Trường MN Thống Nhất</t>
  </si>
  <si>
    <t>Trường MN Thanh Nhật</t>
  </si>
  <si>
    <t>Trường TH Thị Hoa</t>
  </si>
  <si>
    <t>Trường TH Thanh Nhật</t>
  </si>
  <si>
    <t>Trường TH Thống Nhất</t>
  </si>
  <si>
    <t>Trường THCS Thái Đức</t>
  </si>
  <si>
    <t xml:space="preserve"> THCS Thanh Nhật </t>
  </si>
  <si>
    <t>Trường THCS Thị Hoa</t>
  </si>
  <si>
    <t>Trường PTDT Nội trú THCS</t>
  </si>
  <si>
    <t>Xã Vinh Quý</t>
  </si>
  <si>
    <t>Trường Mầm non An Lạc</t>
  </si>
  <si>
    <t>Trường Mầm non Cô Ngân</t>
  </si>
  <si>
    <t xml:space="preserve">Trường Mầm non Kim Loan </t>
  </si>
  <si>
    <t>Trường Mầm non Vinh Quý</t>
  </si>
  <si>
    <t>Trường TH&amp;THCS Kim Loan</t>
  </si>
  <si>
    <t>Trường TH&amp;THCS Cô Ngân</t>
  </si>
  <si>
    <t>Trường Tiểu học An Lạc</t>
  </si>
  <si>
    <t>Trường Tiểu học Vinh Quý</t>
  </si>
  <si>
    <t xml:space="preserve">Trường TH&amp;THCS Kim Loan </t>
  </si>
  <si>
    <t>Trường THCS Vinh Quý</t>
  </si>
  <si>
    <t>Trường THCS An Lạc</t>
  </si>
  <si>
    <t>Xã Quang Long</t>
  </si>
  <si>
    <t>Trường Mầm non Quang Long</t>
  </si>
  <si>
    <t>Trường Mầm non Đức Quang</t>
  </si>
  <si>
    <t>Trường Mầm non Thắng Lợi</t>
  </si>
  <si>
    <t>Trường Tiểu học Thắng Lợi</t>
  </si>
  <si>
    <t>Trường TH&amp;THCS Đức Quang</t>
  </si>
  <si>
    <t>Trường TH&amp;THCS Quang Long</t>
  </si>
  <si>
    <t>Trường THCS Thắng Lợi</t>
  </si>
  <si>
    <t>Xã Thanh Long</t>
  </si>
  <si>
    <t>Xã Cần Yên</t>
  </si>
  <si>
    <t>Trường Mầm non Cần Nông</t>
  </si>
  <si>
    <t>Trường Mầm non Cần Yên</t>
  </si>
  <si>
    <t>Trường Mầm non Lương Thông</t>
  </si>
  <si>
    <t>Trường TH và THCS Vị Quang</t>
  </si>
  <si>
    <t>Trường Tiểu học Lương Thông</t>
  </si>
  <si>
    <t>Trường PTDTBT TH và THCS Cần Nông</t>
  </si>
  <si>
    <t>Trường Tiểu học Ngọc Sỹ</t>
  </si>
  <si>
    <t>Trường TH và THCS Cần Yên</t>
  </si>
  <si>
    <t>Trường TH và THCS Cần Nông</t>
  </si>
  <si>
    <t>Trường PTDTBT THCS Lương Thông</t>
  </si>
  <si>
    <t>Xã Thông Nông</t>
  </si>
  <si>
    <t>Trường Mầm non Lương Can</t>
  </si>
  <si>
    <t>Trường Mầm non Hồng Quân</t>
  </si>
  <si>
    <t>Trường Mầm non Đa Thông</t>
  </si>
  <si>
    <t>Trường TH&amp;THCS Thông Nông</t>
  </si>
  <si>
    <t xml:space="preserve">Trường PTDTBT TH&amp;THCS Dẻ Rào </t>
  </si>
  <si>
    <t>TH&amp;THCS Lương Can</t>
  </si>
  <si>
    <t>Trường TH&amp;THCS Thị Xuân</t>
  </si>
  <si>
    <t xml:space="preserve">Trường TH&amp;THCS Thông Nông  </t>
  </si>
  <si>
    <t xml:space="preserve">Trường TH&amp;THCS Thị Xuân  </t>
  </si>
  <si>
    <t>Trường TH&amp;THCS Lương Can</t>
  </si>
  <si>
    <t>Trường PTDTNT THCS Thông Nông</t>
  </si>
  <si>
    <t>Xã Trường Hà</t>
  </si>
  <si>
    <t>Trường Mầm non Xuân Hòa</t>
  </si>
  <si>
    <t>Trường Mầm non Nà Sác</t>
  </si>
  <si>
    <t>Trường Mầm non Sóc Hà</t>
  </si>
  <si>
    <t>Trường Mầm non Quý Quân</t>
  </si>
  <si>
    <t>Trường Mầm non Pác Bó</t>
  </si>
  <si>
    <t>Trường TH Xuân Hòa</t>
  </si>
  <si>
    <t>Trường TH&amp;THCS Pác Bó</t>
  </si>
  <si>
    <t>Trường TH Đàm Minh Viễn</t>
  </si>
  <si>
    <t>Trường PTDTBT TH&amp;THCS Quý Quân</t>
  </si>
  <si>
    <t>Trường THCS Xuân Hoà</t>
  </si>
  <si>
    <t>Trường PTDTNT THCS Trường Hà</t>
  </si>
  <si>
    <t>Trường THCS Lê Quảng Ba</t>
  </si>
  <si>
    <t>Trường PTDTBT TH&amp;THCS Qúy Quân</t>
  </si>
  <si>
    <t>Xã Hà Quảng</t>
  </si>
  <si>
    <t>Xã Lũng Nặm</t>
  </si>
  <si>
    <t>Trường Mầm Non Nặm Nhũng</t>
  </si>
  <si>
    <t>Trường Mầm Non  Thượng Thôn</t>
  </si>
  <si>
    <t>Trường Mầm Non Vần Dính</t>
  </si>
  <si>
    <t>Trường Tiểu học  Nặm Nhũng</t>
  </si>
  <si>
    <t>Trường Tiểu học Thượng Thôn</t>
  </si>
  <si>
    <t>Trường  TH và THCS Vần Dính</t>
  </si>
  <si>
    <t>Trường  PTDTBT THCS Nặm Nhũng</t>
  </si>
  <si>
    <t>Trường  PTDTBT THCS Thượng Thôn</t>
  </si>
  <si>
    <t>Trường TH&amp;THCS Vần Dính</t>
  </si>
  <si>
    <t>Xã Tổng Cọt</t>
  </si>
  <si>
    <t>Xã Nam Tuấn</t>
  </si>
  <si>
    <t>Xã Hòa An</t>
  </si>
  <si>
    <t>Xã Bạch Đằng</t>
  </si>
  <si>
    <t>Trường Mầm non Bạch Đằng</t>
  </si>
  <si>
    <t>Trường PTCS Thịnh Vượng ( Khối mầm non)</t>
  </si>
  <si>
    <t>Trường Mầm non Bình Dương</t>
  </si>
  <si>
    <t>Trường Tiểu học Bạch Đằng</t>
  </si>
  <si>
    <t>Trường TH&amp;THCS Bình Dương</t>
  </si>
  <si>
    <t>Trường PTCS Thịnh Vượng</t>
  </si>
  <si>
    <t>Trường THCS Bạch Đằng</t>
  </si>
  <si>
    <t>Trường TH&amp;THCS
 Bình Dương</t>
  </si>
  <si>
    <t>Trường Mầm non Nguyễn Huệ</t>
  </si>
  <si>
    <t>Trường Mầm non Ngũ Lão</t>
  </si>
  <si>
    <t>Trường Mầm non Quang Trung</t>
  </si>
  <si>
    <t>Trường Mầm Non Trưng Vương</t>
  </si>
  <si>
    <t>Xã Nguyễn Huệ</t>
  </si>
  <si>
    <t>Trường Tiểu học Hà Trì</t>
  </si>
  <si>
    <t xml:space="preserve"> Trường Tiểu học Ngũ Lão</t>
  </si>
  <si>
    <t>Trường TH&amp;THCS Trưng Vương</t>
  </si>
  <si>
    <t>Trường TH&amp;THCS Nguyễn Huệ</t>
  </si>
  <si>
    <t>Trường PTDTBT TH&amp;THCS Quang Trung</t>
  </si>
  <si>
    <t>Trường PTDTBT THCS Ngũ Lão</t>
  </si>
  <si>
    <t>Xã Ca Thành</t>
  </si>
  <si>
    <t>Trường Mầm non Ca Thành</t>
  </si>
  <si>
    <t>Trường Mầm non Yên Lạc</t>
  </si>
  <si>
    <t>Trường PTDTBT TH&amp;THCS Yên Lạc</t>
  </si>
  <si>
    <t>Trường Tiểu học  Ca Thành</t>
  </si>
  <si>
    <t>Trường PTDTBT THCS Ca Thành</t>
  </si>
  <si>
    <t>Xã Phan Thanh</t>
  </si>
  <si>
    <t>Trường Mầm non Mai Long</t>
  </si>
  <si>
    <t>Trường Tiểu học 
Mai Long</t>
  </si>
  <si>
    <t>Trường PTDTBT 
Tiểu học Phan Thanh</t>
  </si>
  <si>
    <t>Trường PTDTBT THCS 
Mai Long</t>
  </si>
  <si>
    <t>Trường PTDTBT THCS 
Phan Thanh</t>
  </si>
  <si>
    <t xml:space="preserve">Xã Thành Công </t>
  </si>
  <si>
    <t>Trường Mầm non Thành Công</t>
  </si>
  <si>
    <t>Trường Mầm non Quang Thành</t>
  </si>
  <si>
    <t>01 CBQL</t>
  </si>
  <si>
    <t>Trường PTDTBT TH Thành Công</t>
  </si>
  <si>
    <t>Trường PTDTBT TH Quang Thành</t>
  </si>
  <si>
    <t>Trường PTDTBT THCS Thành Công</t>
  </si>
  <si>
    <t>Trường PTDTBT THCS Quang Thành</t>
  </si>
  <si>
    <t>Xã Tĩnh Túc</t>
  </si>
  <si>
    <t>Xã Tam Kim</t>
  </si>
  <si>
    <t>Xã Nguyên Bình</t>
  </si>
  <si>
    <t>Trường MN Minh Thanh</t>
  </si>
  <si>
    <t>Trường MN Nguyên Bình</t>
  </si>
  <si>
    <t>Trường MN Thể Dục</t>
  </si>
  <si>
    <t>Trường TH Minh Thanh</t>
  </si>
  <si>
    <t>Trường TH Thái Học</t>
  </si>
  <si>
    <t>Trường TH Nguyên Bình</t>
  </si>
  <si>
    <t>Trường TH Thể Dục</t>
  </si>
  <si>
    <t>Trường THCS Minh Thanh</t>
  </si>
  <si>
    <t>Trường THCS Nguyên Bình</t>
  </si>
  <si>
    <t>Trường DTNTTHCS Nguyên Bình</t>
  </si>
  <si>
    <t xml:space="preserve">Xã Minh Tâm </t>
  </si>
  <si>
    <t>Trường Mầm non Minh Tâm</t>
  </si>
  <si>
    <t>Trường Mầm non Trương Lương</t>
  </si>
  <si>
    <t>Trường Mầm non Lang Môn</t>
  </si>
  <si>
    <t>Trường Tiểu học Bắc Hợp</t>
  </si>
  <si>
    <t>Trường Tiểu học Lang Môn</t>
  </si>
  <si>
    <t>Trường Tiểu học Công Trừng</t>
  </si>
  <si>
    <t>Trường Tiểu học Minh Tâm</t>
  </si>
  <si>
    <t>Trường Tiểu học Trương Lương</t>
  </si>
  <si>
    <t>Trường THCS Trương Lương</t>
  </si>
  <si>
    <t>Trường PTDTBT THCS Công Trừng</t>
  </si>
  <si>
    <t xml:space="preserve">Xã Phục Hòa </t>
  </si>
  <si>
    <t>Trường Mầm non Phục Hòa</t>
  </si>
  <si>
    <t>Trường Mầm non Tà Lùng</t>
  </si>
  <si>
    <t>Trường Mầm non Đại Sơn</t>
  </si>
  <si>
    <t>Trường Tiểu học Nà Quang (Bậc Mầm non)</t>
  </si>
  <si>
    <t>Trường Tiểu học Nà Quang (Bậc Tiểu học)</t>
  </si>
  <si>
    <t>Trường Tiểu học Đại Sơn</t>
  </si>
  <si>
    <t>Trường Tiểu học Tà Lùng</t>
  </si>
  <si>
    <t>Trường Tiểu học Phục Hòa</t>
  </si>
  <si>
    <t>Trường THCS Đại Sơn</t>
  </si>
  <si>
    <t>Trường THCS Tà Lùng</t>
  </si>
  <si>
    <t>Trường THCS Phục Hòa</t>
  </si>
  <si>
    <t>Trường PT DTNT THCS Phục Hòa</t>
  </si>
  <si>
    <t>Xã Bế Văn Đàn</t>
  </si>
  <si>
    <t>Trường MN Hồng Quang</t>
  </si>
  <si>
    <t>Trường MN Hồng Đại</t>
  </si>
  <si>
    <t>Trường MN Cách Linh</t>
  </si>
  <si>
    <t>Trường MN Bế Văn Đàn</t>
  </si>
  <si>
    <t>Trường TH Cách Linh</t>
  </si>
  <si>
    <t>Trường TH&amp;THCS Bó Ngùa</t>
  </si>
  <si>
    <t>Trường TH&amp;THCS Hồng Quang</t>
  </si>
  <si>
    <t>Trường TH&amp;THCS Hồng Đại</t>
  </si>
  <si>
    <t>Trường TH&amp;THCS Bế Văn Đàn</t>
  </si>
  <si>
    <t>Trường THCS Cách Linh</t>
  </si>
  <si>
    <t>Xã Độc Lập</t>
  </si>
  <si>
    <t>Trường Mầm non Độc Lập</t>
  </si>
  <si>
    <t>Trường Mầm non Quảng Hưng</t>
  </si>
  <si>
    <t>Trường Mầm non Háng Chấu</t>
  </si>
  <si>
    <t>Trường Tiểu học Độc Lập</t>
  </si>
  <si>
    <t>Trường TH&amp;THCS Quảng Hưng</t>
  </si>
  <si>
    <t>Trường TH&amp;THCS Pò Rẻ</t>
  </si>
  <si>
    <t>Trường TH&amp;THCS Háng Chấu</t>
  </si>
  <si>
    <t>Trường THCS Độc Lập</t>
  </si>
  <si>
    <t>Trường THCS Bình Lăng</t>
  </si>
  <si>
    <t>Xã Quảng Uyên</t>
  </si>
  <si>
    <t>Trường Mầm non Quảng Uyên</t>
  </si>
  <si>
    <t>Trường Mầm non Phi Hải</t>
  </si>
  <si>
    <t>Trường Mầm non Phúc Sen</t>
  </si>
  <si>
    <t>Trường Mầm non Chí Thảo</t>
  </si>
  <si>
    <t>Trường Tiểu học Quảng Uyên</t>
  </si>
  <si>
    <t xml:space="preserve">Trường Tiểu học Phi Hải </t>
  </si>
  <si>
    <t>Trường Tiểu học Phúc Sen</t>
  </si>
  <si>
    <t>Trường Tiểu học Lạc Giao</t>
  </si>
  <si>
    <t>Tiểu học Chí Thảo</t>
  </si>
  <si>
    <t>TH&amp;THCS Quốc Dân 
(bậc TH)</t>
  </si>
  <si>
    <t>Trường THCS Quảng Uyên</t>
  </si>
  <si>
    <t>Trường THCS Phi Hải</t>
  </si>
  <si>
    <t>Trường THCS Phúc Sen</t>
  </si>
  <si>
    <t>Trường THCS Chí Thảo</t>
  </si>
  <si>
    <t>Trường THCS Quốc Dân (bậc THCS)</t>
  </si>
  <si>
    <t>Trường PTDTNT THCS Quảng Uyên</t>
  </si>
  <si>
    <t>Xã Hạnh Phúc</t>
  </si>
  <si>
    <t>Trường Mầm non Tự Do</t>
  </si>
  <si>
    <t>Trường Mầm non Hoàng Hải</t>
  </si>
  <si>
    <t>Trường Mầm non Hồng Định</t>
  </si>
  <si>
    <t>Trường Mầm non Đống Đa</t>
  </si>
  <si>
    <t>Trường Mầm non Hạnh Phúc</t>
  </si>
  <si>
    <t>Trường Tiểu học Hồng Định</t>
  </si>
  <si>
    <t>Trường Tiểu học Hạnh Phúc</t>
  </si>
  <si>
    <t>Trường Tiểu học Đoài Khôn</t>
  </si>
  <si>
    <t>Trường Tiểu học Hoàng Hải</t>
  </si>
  <si>
    <t>Trường Tiểu học Co Rào</t>
  </si>
  <si>
    <t>Trường PTDTBT TH Đống Đa</t>
  </si>
  <si>
    <t>Trường Tiểu học  Lũng Luông</t>
  </si>
  <si>
    <t>Trường THCS Tự Do</t>
  </si>
  <si>
    <t>Trường THCS HẠNH PHÚC</t>
  </si>
  <si>
    <t>Trường THCS Đoài Khôn</t>
  </si>
  <si>
    <t>Trường THCS Hoàng Hải</t>
  </si>
  <si>
    <t>Trường THCS Hồng Định</t>
  </si>
  <si>
    <t>Xã Minh Khai</t>
  </si>
  <si>
    <t>Trường Mầm non Minh Khai</t>
  </si>
  <si>
    <t>Trường Mầm non Quang Trọng</t>
  </si>
  <si>
    <t>Trường TH&amp;THCS Minh Khai</t>
  </si>
  <si>
    <t>Trường PTDTBT TH&amp;THCS Quang Trọng</t>
  </si>
  <si>
    <t>Xã Canh Tân</t>
  </si>
  <si>
    <t>Trường Mầm non Đức Thông</t>
  </si>
  <si>
    <t>Trường Mầm non Canh Tân</t>
  </si>
  <si>
    <t>Trường Tiểu học Đức Thông</t>
  </si>
  <si>
    <t>Trường Tiểu học Canh Tân</t>
  </si>
  <si>
    <t>Trường PTDTBT THCS Đức Thông</t>
  </si>
  <si>
    <t>Xã Kim Đồng</t>
  </si>
  <si>
    <t>Trường Mầm non Kim Đồng</t>
  </si>
  <si>
    <t>Trường PTCS Thái Cường</t>
  </si>
  <si>
    <t>Trường TH&amp;THCS Hồng Nam</t>
  </si>
  <si>
    <t>Trường Tiểu học Kim Đồng</t>
  </si>
  <si>
    <t>Trường THCS Kim Đồng</t>
  </si>
  <si>
    <t>Xã Thạch An</t>
  </si>
  <si>
    <t>Trường Mầm non Lê Lai</t>
  </si>
  <si>
    <t>Trường Mầm non Vân Trình</t>
  </si>
  <si>
    <t>Trường TH&amp;THCS Tiên Thành 
(bậc Mầm non)</t>
  </si>
  <si>
    <t>Trường Tiểu học Tân Việt</t>
  </si>
  <si>
    <t>Trường TH&amp;THCS Vân Trình (Bậc Tiểu học)</t>
  </si>
  <si>
    <t>Trường TH&amp;THCS Tiên Hoàng (Bậc Tiểu học)</t>
  </si>
  <si>
    <t>Trường TH&amp;THCS Tiên Thành (Bậc Tiểu học)</t>
  </si>
  <si>
    <t>Trường TH&amp;THCS Vân Trình (Bậc THCS)</t>
  </si>
  <si>
    <t>Trường TH&amp;THCS Tiên Hoàng (Bậc THCS)</t>
  </si>
  <si>
    <t>Trường TH&amp;THCS Tiên Thành (Bậc THCS)</t>
  </si>
  <si>
    <t>Xã Đông Khê</t>
  </si>
  <si>
    <t>Xã Đức Long</t>
  </si>
  <si>
    <t>Trường Mầm non Đức Long</t>
  </si>
  <si>
    <t>Trường Mầm non Lê Lợi</t>
  </si>
  <si>
    <t>Trường Mầm non Thụy Hùng</t>
  </si>
  <si>
    <t>Trường TH&amp;THCS Đức Long</t>
  </si>
  <si>
    <t>Trường TH&amp;THCS Lê Lợi</t>
  </si>
  <si>
    <t>Trường TH&amp;THCS Thụy Hùng</t>
  </si>
  <si>
    <t>Trường TH &amp;THCS Thụy Hùng</t>
  </si>
  <si>
    <t>Trường TH&amp; THCS Lê Lợi</t>
  </si>
  <si>
    <t>Xã Quang Hán</t>
  </si>
  <si>
    <t>Trường Mầm non Lưu Ngọc</t>
  </si>
  <si>
    <t>Trường Mầm non Quang  Vinh</t>
  </si>
  <si>
    <t>Trường Mầm non Quang Hán</t>
  </si>
  <si>
    <t>Trường Tiểu học Lưu Ngọc</t>
  </si>
  <si>
    <t>Trường Tiểu học Quang Vinh</t>
  </si>
  <si>
    <t>Trường TH&amp;THCS Cô Mười</t>
  </si>
  <si>
    <t>Trường TH&amp;THCS Quang Hán</t>
  </si>
  <si>
    <t xml:space="preserve">Trường PTDT BT THCS Quang Vinh - Lưu Ngọc </t>
  </si>
  <si>
    <t>Xã Trà Lĩnh</t>
  </si>
  <si>
    <t>Trường Mầm non Quốc Toản</t>
  </si>
  <si>
    <t>Trường Mầm non Cao Chương, xã Trà Lĩnh</t>
  </si>
  <si>
    <t>Trường Mầm non Hùng Quốc, xã Trà Lĩnh</t>
  </si>
  <si>
    <t>Trường Tiểu học Quốc Toản</t>
  </si>
  <si>
    <t>Trường TH&amp;THCS Cao Chương (Bậc TH)</t>
  </si>
  <si>
    <t>Trường Tiểu học Hùng Quốc</t>
  </si>
  <si>
    <t>Trường TH&amp;THCS 
Cao Chương (Bậc THCS)</t>
  </si>
  <si>
    <t>Trường THCS Hùng Quốc</t>
  </si>
  <si>
    <t>THCS Quốc Toản</t>
  </si>
  <si>
    <t>Trường PTDTNT THCS Trà Lĩnh</t>
  </si>
  <si>
    <t>Xã Quang Trung</t>
  </si>
  <si>
    <t>Xã Đoài Dương</t>
  </si>
  <si>
    <t>Trường Mầm non Thông Huề</t>
  </si>
  <si>
    <t>Trường Mầm non Đoài Côn</t>
  </si>
  <si>
    <t>Trường Mầm non Thân Giáp</t>
  </si>
  <si>
    <t xml:space="preserve">Trường Mầm non Trung Phúc </t>
  </si>
  <si>
    <t>Trường mầm non Cao Thăng</t>
  </si>
  <si>
    <t>Trường Tiểu học Thông Huề</t>
  </si>
  <si>
    <t>Trường Tiểu học Đoài Côn</t>
  </si>
  <si>
    <t>Trường Tiểu học Thân Giáp</t>
  </si>
  <si>
    <t>Trường Tiểu học Cao Thăng</t>
  </si>
  <si>
    <t>Trường Tiểu học Trung Phúc</t>
  </si>
  <si>
    <t>Trường THCS Thông Huề</t>
  </si>
  <si>
    <t>Trường THCS Cao Thăng</t>
  </si>
  <si>
    <t>Xã Trùng Khánh</t>
  </si>
  <si>
    <t>Trường Mầm non Trùng Khánh</t>
  </si>
  <si>
    <t>Trường Mầm non Lăng Hiếu</t>
  </si>
  <si>
    <t>Trường Mầm non Đức Hồng</t>
  </si>
  <si>
    <t>Trường Mầm non Ngọc Chung</t>
  </si>
  <si>
    <t>Trường Tiểu học Đình Minh</t>
  </si>
  <si>
    <t>Trường Tiểu học Trùng Khánh</t>
  </si>
  <si>
    <t>Trường Tiểu học Lăng Hiếu</t>
  </si>
  <si>
    <t>Trường Tiểu học Ngọc Chung</t>
  </si>
  <si>
    <t>Trường Tiểu học Đức Hồng</t>
  </si>
  <si>
    <t>29</t>
  </si>
  <si>
    <t>Trường THCS Trùng Khánh</t>
  </si>
  <si>
    <t>Trường THCS Lăng Hiếu</t>
  </si>
  <si>
    <t xml:space="preserve">Trường PTDTN THCS Trùng Khánh </t>
  </si>
  <si>
    <t>Xã Đàm Thủy</t>
  </si>
  <si>
    <t>Xã Đình Phong</t>
  </si>
  <si>
    <t>Trường Mầm non Sơn Lộ</t>
  </si>
  <si>
    <t>Trường PTDTBT TH&amp;THCS Sơn Lập</t>
  </si>
  <si>
    <t>Trường PTDTBT TH&amp;THCS Sơn Lộ</t>
  </si>
  <si>
    <t>Trường Mầm non Bảo Toàn</t>
  </si>
  <si>
    <t>Trường Mầm non Hồng Trị</t>
  </si>
  <si>
    <t xml:space="preserve">Thiếu 02 biên chế </t>
  </si>
  <si>
    <t>Trường Mầm non thị trấn Bảo Lạc</t>
  </si>
  <si>
    <t>Trường PTDTBT Tiểu học Bảo Toàn</t>
  </si>
  <si>
    <t>Trường Tiểu học Hồng Trị</t>
  </si>
  <si>
    <t>Trường Tiểu học thị trấn Bảo Lạc</t>
  </si>
  <si>
    <t>Trường PTDTBT THCS Bảo Toàn</t>
  </si>
  <si>
    <t>Trường PTDTBT THCS Hồng Trị</t>
  </si>
  <si>
    <t>Trường THCS thị trấn Bảo Lạc</t>
  </si>
  <si>
    <t>Trường PTDTNT THCS Bảo Lạc</t>
  </si>
  <si>
    <t>Trường Mầm non Đức Hạnh</t>
  </si>
  <si>
    <t>Trường Mầm non Cốc Pàng</t>
  </si>
  <si>
    <t>Trường Tiểu học Cốc Lỳ</t>
  </si>
  <si>
    <t>Trường PTDTBT TH Cốc Pàng</t>
  </si>
  <si>
    <t>Trường PTDTBT TH&amp;THCS Đức Hạnh</t>
  </si>
  <si>
    <t>Trường PTDTBT THCS Cốc Pàng</t>
  </si>
  <si>
    <t>Trường MN Quảng Lâm</t>
  </si>
  <si>
    <t>Trường Mầm non Thạch Lâm</t>
  </si>
  <si>
    <t>Trường Tiểu học Quảng Lâm</t>
  </si>
  <si>
    <t>Trường Tiểu học Thạch Lâm</t>
  </si>
  <si>
    <t>Trường Tiểu học Nà Thằn</t>
  </si>
  <si>
    <t>Trường PTDTBT THCS Quảng Lâm</t>
  </si>
  <si>
    <t xml:space="preserve">Trường PTDTBT THCS Thạch Lâm </t>
  </si>
  <si>
    <t>Trường Mầm non  Bảo Lâm</t>
  </si>
  <si>
    <t>Trường Mầm non  Mông Ân</t>
  </si>
  <si>
    <t>Trường Mầm non Vĩnh Phong</t>
  </si>
  <si>
    <t>Trường Tiểu học Mông Ân</t>
  </si>
  <si>
    <t>Trường Tiểu học Vĩnh Phong</t>
  </si>
  <si>
    <t>Trường PTDTBT Tiểu học và THCS Vĩnh Phong</t>
  </si>
  <si>
    <t>Trường Tiểu học Bảo Lâm</t>
  </si>
  <si>
    <t>Trường PTDTNT THCS Bảo Lâm</t>
  </si>
  <si>
    <t>Trường PTDTBT TH&amp;THCS Vĩnh Phong</t>
  </si>
  <si>
    <t>Trường PTDTBT THCS Mông Ân</t>
  </si>
  <si>
    <t>Trường THCS Pác Miầu</t>
  </si>
  <si>
    <t>Trường Mầm non Đào Ngạn</t>
  </si>
  <si>
    <t>Trường Mầm non Phù Ngọc</t>
  </si>
  <si>
    <t>Trường Mầm non Hạ Thôn</t>
  </si>
  <si>
    <t>Trường Mầm non Mã Ba</t>
  </si>
  <si>
    <t>Trường Mầm non Hồng Sỹ</t>
  </si>
  <si>
    <t>Trường Mầm non Sỹ Hai</t>
  </si>
  <si>
    <t>Trường Tiểu học Đào Ngạn</t>
  </si>
  <si>
    <t>Trường Tiểu học Hồng Sỹ</t>
  </si>
  <si>
    <t>Trường Tiểu học Nà Giàng</t>
  </si>
  <si>
    <t>Trường TH &amp; THCS Hạ Thôn</t>
  </si>
  <si>
    <t>Trường TH &amp; THCS Mã Ba</t>
  </si>
  <si>
    <t>Trường TH &amp; THCS Sỹ Hai</t>
  </si>
  <si>
    <t>Trường THCS Đào Ngạn</t>
  </si>
  <si>
    <t>Trường THCS Nà Giàng</t>
  </si>
  <si>
    <t>Trường THCS Hồng Sỹ</t>
  </si>
  <si>
    <t>Trường MN Tổng Cọt</t>
  </si>
  <si>
    <t>Trường MN Cải Viên</t>
  </si>
  <si>
    <t>Trường MN Nội Thôn</t>
  </si>
  <si>
    <t>Trường TH Tổng Cọt</t>
  </si>
  <si>
    <t>Trường TH Cải Viên</t>
  </si>
  <si>
    <t>Trường TH&amp;THCS Vân An</t>
  </si>
  <si>
    <t>Trường TH&amp;THCS Nội Thôn</t>
  </si>
  <si>
    <t>Trường THCS Tổng Cọt</t>
  </si>
  <si>
    <t>Trường PTDTBT THCS Cải Viên</t>
  </si>
  <si>
    <t>Trường Mầm non Dân Chủ</t>
  </si>
  <si>
    <t>Trường Mầm non Nam Tuấn</t>
  </si>
  <si>
    <t>Trường Tiểu học Dân Chủ</t>
  </si>
  <si>
    <t>Trường Tiểu học Nam Tuấn</t>
  </si>
  <si>
    <t>Trường Tiểu học Đức Long</t>
  </si>
  <si>
    <t>Trường THCS Dân Chủ</t>
  </si>
  <si>
    <t>Trường THCS Nam Tuấn</t>
  </si>
  <si>
    <t>Trường THCS Đức Long</t>
  </si>
  <si>
    <t>Trường Mầm non Tĩnh Túc</t>
  </si>
  <si>
    <t>Trường Mầm non Triệu Nguyên</t>
  </si>
  <si>
    <t>Trường Mầm non Vũ Nông</t>
  </si>
  <si>
    <t>Trường Tiểu học Tĩnh Túc</t>
  </si>
  <si>
    <t>Trường PTDTBT TH&amp;THCS Triệu Nguyên (khối Tiểu học)</t>
  </si>
  <si>
    <t>Trường Tiểu học Vũ Nông</t>
  </si>
  <si>
    <t>Trường PTDTBT TH&amp;THCS Triệu Nguyên (khối THCS)</t>
  </si>
  <si>
    <t>Trường PTDTBT THCS       Vũ Nông</t>
  </si>
  <si>
    <t>Mầm non Tam Kim</t>
  </si>
  <si>
    <t>Mầm non Hoa Thám</t>
  </si>
  <si>
    <t>Mầm non Hưng Đạo</t>
  </si>
  <si>
    <t>Trường TH &amp;THCS Tam Kim (khối TH)</t>
  </si>
  <si>
    <t>Trường TH Hoa Thám</t>
  </si>
  <si>
    <t>Trường TH&amp; THCS Tam Kim (khối THCS)</t>
  </si>
  <si>
    <t>Trường PTDTBT THCS Hoa Thám</t>
  </si>
  <si>
    <t>Trường Mầm non Nước Hai</t>
  </si>
  <si>
    <t>Trường Mầm non Hồng Việt</t>
  </si>
  <si>
    <t>Trường Mầm non Bế Triều</t>
  </si>
  <si>
    <t>Trường Mầm non Đại Tiến</t>
  </si>
  <si>
    <t>Trường Mầm non Bình long</t>
  </si>
  <si>
    <t>Trường Tiểu học Nước Hai</t>
  </si>
  <si>
    <t>Trường Tiểu học Bế Triều</t>
  </si>
  <si>
    <t>Trường Tiểu học Hổng Việt</t>
  </si>
  <si>
    <t>Trường Tiểu học Bình long</t>
  </si>
  <si>
    <t>Trường TH&amp;THCS Đại Tiến</t>
  </si>
  <si>
    <t>Trường TH&amp;THCS Đức Xuân</t>
  </si>
  <si>
    <t>Trường THCS Nước Hai</t>
  </si>
  <si>
    <t>THCS Bế Triều</t>
  </si>
  <si>
    <t>THCS Hồng Việt</t>
  </si>
  <si>
    <t>THCS Bình Long</t>
  </si>
  <si>
    <t>PTDTNT THCS Hòa An</t>
  </si>
  <si>
    <t>Trường TH&amp;THCS Đại tiến</t>
  </si>
  <si>
    <t>Trường TH&amp;THCS Đức Xuân</t>
  </si>
  <si>
    <t>Trường Mầm non Ngọc Côn</t>
  </si>
  <si>
    <t xml:space="preserve">Trường Mầm non Ngọc Khê </t>
  </si>
  <si>
    <t xml:space="preserve"> Trường Mầm non
 Phong Nặm</t>
  </si>
  <si>
    <t>MN Đình Phong</t>
  </si>
  <si>
    <t>Trường TH&amp;THCS Phong Nặm</t>
  </si>
  <si>
    <t>PTDTBT TH Ngọc Khê</t>
  </si>
  <si>
    <t>TH Ngọc Côn</t>
  </si>
  <si>
    <t>TH Đình Phong</t>
  </si>
  <si>
    <t>Trường THCS Đình Phong</t>
  </si>
  <si>
    <t>Trường THCS Ngọc Khê</t>
  </si>
  <si>
    <t>Trường mầm non Đông Khê</t>
  </si>
  <si>
    <t>Trường Mầm non Đức Xuân</t>
  </si>
  <si>
    <t>Trường mầm non Trọng Con</t>
  </si>
  <si>
    <t>Trường TH&amp;THCS Trọng Con</t>
  </si>
  <si>
    <t>Trường TH&amp;THCS
Đức Xuân</t>
  </si>
  <si>
    <t xml:space="preserve">Trường Tiểu học Đông Khê </t>
  </si>
  <si>
    <t>Trường THCS Đông Khê</t>
  </si>
  <si>
    <t>Trường PTDTNT THCS Đông Khê</t>
  </si>
  <si>
    <t>Trường MN Thác Bản Giốc</t>
  </si>
  <si>
    <t>Trường MN Chí Viễn</t>
  </si>
  <si>
    <t>MN Phong Châu</t>
  </si>
  <si>
    <t>Trường Tiểu học Chí Viễn</t>
  </si>
  <si>
    <t>TrườngTH Đàm Thủy</t>
  </si>
  <si>
    <t>TRường TH&amp;THCS
 Phong Châu</t>
  </si>
  <si>
    <t>Trường THCS Pò Tấu</t>
  </si>
  <si>
    <t>Trường THCS Đàm Thủy</t>
  </si>
  <si>
    <t>Trường TH&amp;THCS 
Phong Châu</t>
  </si>
  <si>
    <t>Trường Mầm non Bình Lãng</t>
  </si>
  <si>
    <t>Trường Mầm non Yên Sơn</t>
  </si>
  <si>
    <t>Trường Mầm non Thanh Long</t>
  </si>
  <si>
    <t>Trường Mầm non Ngọc Động</t>
  </si>
  <si>
    <t>Trường TH&amp;THCS Thanh Long</t>
  </si>
  <si>
    <t>Trường PTDTBT TH&amp;THCS Ngọc Động</t>
  </si>
  <si>
    <t>Trường PTDTBT TH&amp;THCS Yên Sơn</t>
  </si>
  <si>
    <t>Trường TH&amp;THCS Bình Lãng</t>
  </si>
  <si>
    <t>Trường TH&amp;THCS 
Bình Lãng</t>
  </si>
  <si>
    <t>Trường Mầm non Xuân Trường</t>
  </si>
  <si>
    <t>Trường Tiểu học Xuân Trường</t>
  </si>
  <si>
    <t>Trường PTDTBT THCS Xuân Trường</t>
  </si>
  <si>
    <t>Trường Mầm non Tri Phương</t>
  </si>
  <si>
    <t>Trường Mầm non Xuân Nội</t>
  </si>
  <si>
    <t>Trường TH&amp;THCS  Quang Trung</t>
  </si>
  <si>
    <t>Trường TH&amp;THCS  Tri Phương</t>
  </si>
  <si>
    <t>Trường TH&amp;THCS  Xuân Nội</t>
  </si>
  <si>
    <t>Trường TH&amp;THCS  tri Phương</t>
  </si>
  <si>
    <t>Trường THPT Bảo Lạc</t>
  </si>
  <si>
    <t>Trường THPT Bản Ngà</t>
  </si>
  <si>
    <t>Trường THPT Bảo Lâm</t>
  </si>
  <si>
    <t>Trường THPT Lý Bôn</t>
  </si>
  <si>
    <t>Trường THPT Đàm Quang Trung</t>
  </si>
  <si>
    <t>THPT Lục Khu</t>
  </si>
  <si>
    <t>Trường THPT Nà Giàng</t>
  </si>
  <si>
    <t>Trường THPT Hạ Lang</t>
  </si>
  <si>
    <t>Trường THPT Bằng Ca</t>
  </si>
  <si>
    <t>Trường THPT Hòa An</t>
  </si>
  <si>
    <t>Trường THPT Nguyên Bình</t>
  </si>
  <si>
    <t xml:space="preserve">Trường THPT Tĩnh Túc </t>
  </si>
  <si>
    <t>Trường THPT Nà Bao</t>
  </si>
  <si>
    <t>Trường THPT Phục Hòa</t>
  </si>
  <si>
    <t>Trường THPT Cách Linh</t>
  </si>
  <si>
    <t>Trường THPT Thạch An</t>
  </si>
  <si>
    <t>Trường THPT Canh Tân</t>
  </si>
  <si>
    <t>Trường THPT Trùng Khánh</t>
  </si>
  <si>
    <t>Trường THPT Pò Tấu</t>
  </si>
  <si>
    <t>Trường THPT Thông Huề</t>
  </si>
  <si>
    <t>Trường THPT Trà Lĩnh</t>
  </si>
  <si>
    <t>Trường THPT Quang Trung</t>
  </si>
  <si>
    <t>01</t>
  </si>
  <si>
    <t xml:space="preserve"> THPT Quảng Uyên</t>
  </si>
  <si>
    <t>Trường THPT Đống Đa</t>
  </si>
  <si>
    <t>Trường THPT Thông Nông</t>
  </si>
  <si>
    <t>Trường THPT thành phố Cao Bằng</t>
  </si>
  <si>
    <t>Trường THPT Bế Văn Đàn</t>
  </si>
  <si>
    <t>Trường THPT Chuyên</t>
  </si>
  <si>
    <t>Trường PTDTNT tỉnh</t>
  </si>
  <si>
    <t>Trường THPT Cao Bình</t>
  </si>
  <si>
    <t>Trung tâm GDNN-GDTX Bảo Lạc</t>
  </si>
  <si>
    <t>Trung tâm GDNN-GDTX Bảo Lâm</t>
  </si>
  <si>
    <t>Trung tâm GDNN-GDTX Hạ Lang</t>
  </si>
  <si>
    <t>Trung tâm GDNN-GDTX Hoà An</t>
  </si>
  <si>
    <t>Trung Tâm GDNN- GDTX Nguyên Bình</t>
  </si>
  <si>
    <t>Trung tâm GDNN - GDTX Quảng Uyên</t>
  </si>
  <si>
    <t>Trung tâm GDNN-GDTX Trùng Khánh</t>
  </si>
  <si>
    <t>Trung tâm GDNN-GDTX Hà Quảng</t>
  </si>
  <si>
    <t>Trung tâm GDNN-GDTX Thạch An</t>
  </si>
  <si>
    <t>Trường PTDTBT THCS Đình Phùng</t>
  </si>
  <si>
    <t>Trung tâm GDTX tỉnh</t>
  </si>
  <si>
    <t>TRƯỜNG CAO ĐẲNG CAO BẰNG</t>
  </si>
  <si>
    <t>SỐ LƯỢNG, CƠ CẤU CDNN GIÁO VIÊN GIÁO DỤC NGHỀ NGHIỆP HIỆN CÓ, NHU CẦU BỐ TRÍ GIÁO VIÊN GIÁO VIÊN GDNN THEO YÊU CẦU CỦA VỊ TRÍ VIỆC LÀM  VÀ ĐỀ XUẤT CHỈ TIÊU THĂNG HẠNG LÊN CDNN GIÁO VIÊN GIÁO DỤC NGHỀ NGHIỆP HẠNG II NĂM 2025</t>
  </si>
  <si>
    <t>Số biên chế giáo viên được giao</t>
  </si>
  <si>
    <t>Giảng viên CĐSP hạng I</t>
  </si>
  <si>
    <t>Giảng viên CĐSP chính hạng II</t>
  </si>
  <si>
    <t>Giảng viên CĐSP hạng III</t>
  </si>
  <si>
    <t>Giáo viên HDNN hạng I</t>
  </si>
  <si>
    <t>Giáo viên GDNN chính hạng II</t>
  </si>
  <si>
    <t>Giáo viên GDNN lý thuyết hạng III</t>
  </si>
  <si>
    <t>Giáo viên GDNN thực hành hạng III</t>
  </si>
  <si>
    <t>Giáo viên GDNN hạng IV</t>
  </si>
  <si>
    <t>Giáo viên GDNN hạng I</t>
  </si>
  <si>
    <t>Giáo viên GDNN hạng II</t>
  </si>
  <si>
    <t>Giáo viên GDNN  hạng III</t>
  </si>
  <si>
    <t>Tổng:</t>
  </si>
  <si>
    <t>Tổng</t>
  </si>
  <si>
    <t>UBND TỈNH CAO BẰNG</t>
  </si>
  <si>
    <t>SỞ GIÁO DỤC VÀ ĐÀO TẠO</t>
  </si>
  <si>
    <t xml:space="preserve">Trường PTDTBT TH&amp;THCS Dẻ Rào  </t>
  </si>
  <si>
    <t>(Kèm theo Đề án 3998/ĐA-SGDĐT ngày 29 tháng 12 năm 2025 của Sở Giáo dục và Đào tạo Cao Bằng)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</si>
</sst>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_(* \(#,##0\);_(* &quot;-&quot;??_);_(@_)"/>
  </numFmts>
  <fonts count="26" x14ac:knownFonts="1">
    <font>
      <sz val="11"/>
      <color theme="1"/>
      <name val="Arial"/>
      <family val="2"/>
      <scheme val="minor"/>
    </font>
    <font>
      <b/>
      <sz val="12"/>
      <color theme="1"/>
      <name val="Times New Roman"/>
      <family val="1"/>
    </font>
    <font>
      <b/>
      <sz val="12"/>
      <color rgb="FF000000"/>
      <name val="Times New Roman"/>
      <family val="1"/>
    </font>
    <font>
      <i/>
      <sz val="12"/>
      <color rgb="FF000000"/>
      <name val="Times New Roman"/>
      <family val="1"/>
    </font>
    <font>
      <sz val="12"/>
      <color rgb="FF000000"/>
      <name val="Times New Roman"/>
      <family val="1"/>
    </font>
    <font>
      <i/>
      <sz val="12"/>
      <color theme="1"/>
      <name val="Times New Roman"/>
      <family val="1"/>
    </font>
    <font>
      <sz val="12"/>
      <color theme="1"/>
      <name val="Times New Roman"/>
      <family val="1"/>
    </font>
    <font>
      <sz val="11"/>
      <color theme="1"/>
      <name val="Times New Roman"/>
      <family val="1"/>
    </font>
    <font>
      <sz val="11"/>
      <color theme="1"/>
      <name val="Arial"/>
      <family val="2"/>
      <scheme val="minor"/>
    </font>
    <font>
      <sz val="12"/>
      <name val="Times New Roman"/>
      <family val="1"/>
      <charset val="163"/>
    </font>
    <font>
      <sz val="12"/>
      <name val="Times New Roman"/>
      <family val="1"/>
    </font>
    <font>
      <sz val="11"/>
      <color rgb="FFFF0000"/>
      <name val="Times New Roman"/>
      <family val="1"/>
    </font>
    <font>
      <sz val="12"/>
      <color theme="1"/>
      <name val="Arial"/>
      <family val="2"/>
      <scheme val="minor"/>
    </font>
    <font>
      <sz val="12"/>
      <color indexed="8"/>
      <name val="Times New Roman"/>
      <family val="1"/>
    </font>
    <font>
      <sz val="11"/>
      <color indexed="8"/>
      <name val="Calibri"/>
      <family val="2"/>
    </font>
    <font>
      <b/>
      <sz val="12"/>
      <color rgb="FF000000"/>
      <name val="Arial"/>
      <family val="2"/>
    </font>
    <font>
      <sz val="11"/>
      <name val="Times New Roman"/>
      <family val="1"/>
    </font>
    <font>
      <i/>
      <sz val="12"/>
      <name val="Times New Roman"/>
      <family val="1"/>
    </font>
    <font>
      <b/>
      <sz val="12"/>
      <name val="Times New Roman"/>
      <family val="1"/>
    </font>
    <font>
      <b/>
      <sz val="11"/>
      <color theme="1"/>
      <name val="Times New Roman"/>
      <family val="1"/>
    </font>
    <font>
      <sz val="13"/>
      <name val="Times New Roman"/>
      <family val="1"/>
    </font>
    <font>
      <b/>
      <sz val="11"/>
      <name val="Times New Roman"/>
      <family val="1"/>
    </font>
    <font>
      <sz val="14"/>
      <name val="Times New Roman"/>
      <family val="1"/>
    </font>
    <font>
      <sz val="12"/>
      <name val="Calibri"/>
      <family val="2"/>
    </font>
    <font>
      <sz val="12"/>
      <name val="Arial"/>
      <family val="2"/>
      <scheme val="minor"/>
    </font>
    <font>
      <sz val="12"/>
      <name val="Arial"/>
      <family val="2"/>
    </font>
  </fonts>
  <fills count="9">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theme="0"/>
      </patternFill>
    </fill>
    <fill>
      <patternFill patternType="solid">
        <fgColor indexed="9"/>
        <bgColor indexed="64"/>
      </patternFill>
    </fill>
    <fill>
      <patternFill patternType="solid">
        <fgColor rgb="FFFFFFFF"/>
        <bgColor rgb="FFFFFFCC"/>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s>
  <cellStyleXfs count="4">
    <xf numFmtId="0" fontId="0" fillId="0" borderId="0"/>
    <xf numFmtId="0" fontId="8" fillId="0" borderId="0"/>
    <xf numFmtId="0" fontId="8" fillId="0" borderId="0"/>
    <xf numFmtId="0" fontId="14" fillId="0" borderId="0"/>
  </cellStyleXfs>
  <cellXfs count="175">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xf>
    <xf numFmtId="0" fontId="3" fillId="2" borderId="3" xfId="0" applyFont="1" applyFill="1" applyBorder="1" applyAlignment="1">
      <alignment horizontal="center" vertical="center" wrapText="1"/>
    </xf>
    <xf numFmtId="0" fontId="6" fillId="0" borderId="0" xfId="0" applyFont="1"/>
    <xf numFmtId="0" fontId="7" fillId="0" borderId="0" xfId="0" applyFont="1"/>
    <xf numFmtId="0" fontId="6" fillId="0" borderId="1" xfId="0" applyFont="1" applyBorder="1" applyAlignment="1">
      <alignment horizontal="center" vertical="center"/>
    </xf>
    <xf numFmtId="0" fontId="4" fillId="3"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4" fillId="2" borderId="1" xfId="0" quotePrefix="1" applyFont="1" applyFill="1" applyBorder="1" applyAlignment="1">
      <alignment horizontal="center" vertical="center" wrapText="1"/>
    </xf>
    <xf numFmtId="0" fontId="6" fillId="0" borderId="6"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1" fillId="0" borderId="0" xfId="0" applyFont="1"/>
    <xf numFmtId="0" fontId="3" fillId="2" borderId="1" xfId="0" applyFont="1" applyFill="1" applyBorder="1" applyAlignment="1">
      <alignment horizontal="center" vertical="center" wrapText="1"/>
    </xf>
    <xf numFmtId="0" fontId="1" fillId="0" borderId="1" xfId="0" applyFont="1" applyBorder="1"/>
    <xf numFmtId="0" fontId="10" fillId="5" borderId="1" xfId="0"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10" fillId="3" borderId="16"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1" applyFont="1" applyBorder="1" applyAlignment="1">
      <alignment horizontal="center" vertical="center" wrapText="1"/>
    </xf>
    <xf numFmtId="0" fontId="6" fillId="0" borderId="6" xfId="0" applyFont="1" applyBorder="1" applyAlignment="1">
      <alignment horizontal="center" vertical="center"/>
    </xf>
    <xf numFmtId="0" fontId="9" fillId="4" borderId="0" xfId="0" applyFont="1" applyFill="1" applyAlignment="1">
      <alignment horizontal="center" vertical="center" wrapText="1"/>
    </xf>
    <xf numFmtId="0" fontId="9" fillId="3" borderId="0" xfId="0" applyFont="1" applyFill="1" applyAlignment="1">
      <alignment horizontal="center" vertical="center" wrapText="1"/>
    </xf>
    <xf numFmtId="0" fontId="9" fillId="5" borderId="0" xfId="1" applyFont="1" applyFill="1" applyAlignment="1">
      <alignment horizontal="center" vertical="center" wrapText="1"/>
    </xf>
    <xf numFmtId="0" fontId="9" fillId="5"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13" fillId="7" borderId="1" xfId="3"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2" fillId="0" borderId="0" xfId="0" applyFont="1"/>
    <xf numFmtId="0" fontId="12" fillId="0" borderId="1" xfId="0" applyFont="1" applyBorder="1"/>
    <xf numFmtId="0" fontId="5" fillId="0" borderId="0" xfId="0" applyFont="1" applyAlignment="1">
      <alignment horizontal="center" vertical="center"/>
    </xf>
    <xf numFmtId="0" fontId="15" fillId="0" borderId="0" xfId="0" applyFont="1"/>
    <xf numFmtId="0" fontId="12" fillId="0" borderId="0" xfId="0" applyFont="1" applyAlignment="1">
      <alignment vertical="top"/>
    </xf>
    <xf numFmtId="0" fontId="5" fillId="0" borderId="0" xfId="0" applyFont="1" applyAlignment="1">
      <alignment horizontal="center" vertical="top"/>
    </xf>
    <xf numFmtId="0" fontId="16" fillId="0" borderId="1" xfId="0" applyFont="1" applyBorder="1" applyAlignment="1">
      <alignment horizontal="center"/>
    </xf>
    <xf numFmtId="0" fontId="10" fillId="7" borderId="1" xfId="3" applyFont="1" applyFill="1" applyBorder="1" applyAlignment="1">
      <alignment horizontal="center" vertical="center" wrapText="1"/>
    </xf>
    <xf numFmtId="0" fontId="16" fillId="0" borderId="0" xfId="0" applyFont="1"/>
    <xf numFmtId="0" fontId="10" fillId="3" borderId="6"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0" borderId="1" xfId="0" applyFont="1" applyBorder="1"/>
    <xf numFmtId="0" fontId="19" fillId="0" borderId="0" xfId="0" applyFont="1"/>
    <xf numFmtId="0" fontId="19" fillId="0" borderId="1" xfId="0" applyFont="1" applyBorder="1"/>
    <xf numFmtId="0" fontId="16" fillId="0" borderId="2" xfId="0" applyFont="1" applyBorder="1" applyAlignment="1">
      <alignment horizontal="center"/>
    </xf>
    <xf numFmtId="0" fontId="10" fillId="3" borderId="8"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4" fillId="0" borderId="1" xfId="0" quotePrefix="1" applyFont="1" applyBorder="1" applyAlignment="1">
      <alignment horizontal="center" vertical="center" wrapText="1"/>
    </xf>
    <xf numFmtId="0" fontId="10" fillId="2" borderId="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0" fontId="20" fillId="3" borderId="6"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4"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6" xfId="0" applyFont="1" applyFill="1" applyBorder="1" applyAlignment="1">
      <alignment horizontal="left" wrapText="1"/>
    </xf>
    <xf numFmtId="0" fontId="17" fillId="0" borderId="1" xfId="0" applyFont="1" applyBorder="1" applyAlignment="1">
      <alignment horizontal="center" vertical="center"/>
    </xf>
    <xf numFmtId="0" fontId="10"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7"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wrapText="1"/>
    </xf>
    <xf numFmtId="0" fontId="10" fillId="2" borderId="1"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xf>
    <xf numFmtId="0" fontId="10" fillId="3" borderId="1" xfId="0" quotePrefix="1" applyFont="1" applyFill="1" applyBorder="1" applyAlignment="1">
      <alignment horizontal="center" vertical="center" wrapText="1"/>
    </xf>
    <xf numFmtId="0" fontId="21" fillId="0" borderId="1" xfId="0" applyFont="1" applyBorder="1"/>
    <xf numFmtId="0" fontId="22" fillId="3"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3" fillId="2" borderId="5"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0" fillId="2" borderId="2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0" fontId="17" fillId="0" borderId="6" xfId="0" applyFont="1" applyBorder="1" applyAlignment="1">
      <alignment horizontal="center" vertical="center" wrapText="1"/>
    </xf>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25" fillId="0" borderId="1" xfId="0" applyFont="1" applyBorder="1" applyAlignment="1">
      <alignment horizontal="center" vertical="center"/>
    </xf>
    <xf numFmtId="0" fontId="17" fillId="2" borderId="20"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6" xfId="0" quotePrefix="1" applyFont="1" applyFill="1" applyBorder="1" applyAlignment="1">
      <alignment horizontal="center" vertical="center" wrapText="1"/>
    </xf>
    <xf numFmtId="0" fontId="10" fillId="0" borderId="7" xfId="0" applyFont="1" applyBorder="1" applyAlignment="1">
      <alignment horizontal="center" vertical="center"/>
    </xf>
    <xf numFmtId="0" fontId="17" fillId="3" borderId="19" xfId="0" applyFont="1" applyFill="1" applyBorder="1" applyAlignment="1">
      <alignment horizontal="center" vertical="center" wrapText="1"/>
    </xf>
    <xf numFmtId="0" fontId="17" fillId="0" borderId="6" xfId="0" applyFont="1" applyBorder="1" applyAlignment="1">
      <alignment horizontal="center" vertical="center"/>
    </xf>
    <xf numFmtId="0" fontId="10" fillId="0" borderId="5" xfId="0" applyFont="1" applyBorder="1" applyAlignment="1">
      <alignment horizontal="center" vertical="center"/>
    </xf>
    <xf numFmtId="0" fontId="17" fillId="0" borderId="5" xfId="0" applyFont="1" applyBorder="1" applyAlignment="1">
      <alignment horizontal="center" vertical="center"/>
    </xf>
    <xf numFmtId="0" fontId="10" fillId="0" borderId="16" xfId="0" applyFont="1" applyBorder="1" applyAlignment="1">
      <alignment horizontal="center" vertical="center" wrapText="1"/>
    </xf>
    <xf numFmtId="0" fontId="10" fillId="0" borderId="9" xfId="0" applyFont="1" applyBorder="1" applyAlignment="1">
      <alignment horizontal="center" vertical="center"/>
    </xf>
    <xf numFmtId="0" fontId="10" fillId="3" borderId="19"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xf>
    <xf numFmtId="10" fontId="7" fillId="0" borderId="0" xfId="0" applyNumberFormat="1" applyFont="1"/>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wrapText="1"/>
    </xf>
    <xf numFmtId="0" fontId="5" fillId="0" borderId="0" xfId="0" applyFont="1" applyAlignment="1">
      <alignment horizontal="center" vertical="top"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1" xfId="0" applyFont="1" applyBorder="1" applyAlignment="1">
      <alignment horizontal="center" vertical="center"/>
    </xf>
    <xf numFmtId="0" fontId="21" fillId="0" borderId="1" xfId="0" applyFont="1" applyBorder="1" applyAlignment="1">
      <alignment horizont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21" fillId="0" borderId="17" xfId="0" applyFont="1" applyBorder="1" applyAlignment="1">
      <alignment horizontal="center"/>
    </xf>
    <xf numFmtId="0" fontId="21" fillId="0" borderId="22" xfId="0" applyFont="1" applyBorder="1" applyAlignment="1">
      <alignment horizontal="center"/>
    </xf>
    <xf numFmtId="0" fontId="21" fillId="0" borderId="7" xfId="0" applyFont="1" applyBorder="1" applyAlignment="1">
      <alignment horizontal="center"/>
    </xf>
    <xf numFmtId="0" fontId="10"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0" borderId="17" xfId="0" applyFont="1" applyBorder="1" applyAlignment="1">
      <alignment horizontal="center"/>
    </xf>
    <xf numFmtId="0" fontId="19" fillId="0" borderId="7" xfId="0" applyFont="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3" xfId="0" applyFont="1" applyBorder="1" applyAlignment="1">
      <alignment horizontal="center" vertical="top" wrapText="1"/>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4">
    <cellStyle name="Normal" xfId="0" builtinId="0"/>
    <cellStyle name="Normal 2" xfId="1"/>
    <cellStyle name="Normal 3" xfId="2"/>
    <cellStyle name="Normal_Cơ cấu"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1004049</xdr:colOff>
      <xdr:row>2</xdr:row>
      <xdr:rowOff>22412</xdr:rowOff>
    </xdr:from>
    <xdr:to>
      <xdr:col>2</xdr:col>
      <xdr:colOff>582708</xdr:colOff>
      <xdr:row>2</xdr:row>
      <xdr:rowOff>22412</xdr:rowOff>
    </xdr:to>
    <xdr:cxnSp macro="">
      <xdr:nvCxnSpPr>
        <xdr:cNvPr id="2" name="Straight Connector 1">
          <a:extLst>
            <a:ext uri="{FF2B5EF4-FFF2-40B4-BE49-F238E27FC236}">
              <a16:creationId xmlns:a16="http://schemas.microsoft.com/office/drawing/2014/main" xmlns="" id="{00000000-0008-0000-0000-000002000000}"/>
            </a:ext>
          </a:extLst>
        </xdr:cNvPr>
        <xdr:cNvCxnSpPr/>
      </xdr:nvCxnSpPr>
      <xdr:spPr>
        <a:xfrm>
          <a:off x="1318374" y="451037"/>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399489</xdr:colOff>
      <xdr:row>5</xdr:row>
      <xdr:rowOff>75079</xdr:rowOff>
    </xdr:from>
    <xdr:to>
      <xdr:col>6</xdr:col>
      <xdr:colOff>413497</xdr:colOff>
      <xdr:row>5</xdr:row>
      <xdr:rowOff>75079</xdr:rowOff>
    </xdr:to>
    <xdr:cxnSp macro="">
      <xdr:nvCxnSpPr>
        <xdr:cNvPr id="3" name="Straight Connector 2">
          <a:extLst>
            <a:ext uri="{FF2B5EF4-FFF2-40B4-BE49-F238E27FC236}">
              <a16:creationId xmlns:a16="http://schemas.microsoft.com/office/drawing/2014/main" xmlns="" id="{00000000-0008-0000-0000-000003000000}"/>
            </a:ext>
          </a:extLst>
        </xdr:cNvPr>
        <xdr:cNvCxnSpPr/>
      </xdr:nvCxnSpPr>
      <xdr:spPr>
        <a:xfrm>
          <a:off x="4819089" y="1456204"/>
          <a:ext cx="1690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428064</xdr:colOff>
      <xdr:row>5</xdr:row>
      <xdr:rowOff>27454</xdr:rowOff>
    </xdr:from>
    <xdr:to>
      <xdr:col>7</xdr:col>
      <xdr:colOff>346822</xdr:colOff>
      <xdr:row>5</xdr:row>
      <xdr:rowOff>27454</xdr:rowOff>
    </xdr:to>
    <xdr:cxnSp macro="">
      <xdr:nvCxnSpPr>
        <xdr:cNvPr id="5" name="Straight Connector 4">
          <a:extLst>
            <a:ext uri="{FF2B5EF4-FFF2-40B4-BE49-F238E27FC236}">
              <a16:creationId xmlns:a16="http://schemas.microsoft.com/office/drawing/2014/main" xmlns="" id="{00000000-0008-0000-0100-000005000000}"/>
            </a:ext>
          </a:extLst>
        </xdr:cNvPr>
        <xdr:cNvCxnSpPr/>
      </xdr:nvCxnSpPr>
      <xdr:spPr>
        <a:xfrm>
          <a:off x="5638239" y="970429"/>
          <a:ext cx="1690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1143000</xdr:colOff>
      <xdr:row>1</xdr:row>
      <xdr:rowOff>304800</xdr:rowOff>
    </xdr:from>
    <xdr:to>
      <xdr:col>2</xdr:col>
      <xdr:colOff>721659</xdr:colOff>
      <xdr:row>1</xdr:row>
      <xdr:rowOff>304800</xdr:rowOff>
    </xdr:to>
    <xdr:cxnSp macro="">
      <xdr:nvCxnSpPr>
        <xdr:cNvPr id="2" name="Straight Connector 1">
          <a:extLst>
            <a:ext uri="{FF2B5EF4-FFF2-40B4-BE49-F238E27FC236}">
              <a16:creationId xmlns:a16="http://schemas.microsoft.com/office/drawing/2014/main" xmlns="" id="{9B3C3083-6E86-4C22-99A3-1A4BBE258EE5}"/>
            </a:ext>
          </a:extLst>
        </xdr:cNvPr>
        <xdr:cNvCxnSpPr/>
      </xdr:nvCxnSpPr>
      <xdr:spPr>
        <a:xfrm>
          <a:off x="1457325" y="504825"/>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956424</xdr:colOff>
      <xdr:row>1</xdr:row>
      <xdr:rowOff>298637</xdr:rowOff>
    </xdr:from>
    <xdr:to>
      <xdr:col>2</xdr:col>
      <xdr:colOff>535083</xdr:colOff>
      <xdr:row>1</xdr:row>
      <xdr:rowOff>298637</xdr:rowOff>
    </xdr:to>
    <xdr:cxnSp macro="">
      <xdr:nvCxnSpPr>
        <xdr:cNvPr id="4" name="Straight Connector 3">
          <a:extLst>
            <a:ext uri="{FF2B5EF4-FFF2-40B4-BE49-F238E27FC236}">
              <a16:creationId xmlns:a16="http://schemas.microsoft.com/office/drawing/2014/main" xmlns="" id="{00000000-0008-0000-0200-000004000000}"/>
            </a:ext>
          </a:extLst>
        </xdr:cNvPr>
        <xdr:cNvCxnSpPr/>
      </xdr:nvCxnSpPr>
      <xdr:spPr>
        <a:xfrm>
          <a:off x="1270749" y="49866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609039</xdr:colOff>
      <xdr:row>5</xdr:row>
      <xdr:rowOff>36979</xdr:rowOff>
    </xdr:from>
    <xdr:to>
      <xdr:col>6</xdr:col>
      <xdr:colOff>623047</xdr:colOff>
      <xdr:row>5</xdr:row>
      <xdr:rowOff>36979</xdr:rowOff>
    </xdr:to>
    <xdr:cxnSp macro="">
      <xdr:nvCxnSpPr>
        <xdr:cNvPr id="5" name="Straight Connector 4">
          <a:extLst>
            <a:ext uri="{FF2B5EF4-FFF2-40B4-BE49-F238E27FC236}">
              <a16:creationId xmlns:a16="http://schemas.microsoft.com/office/drawing/2014/main" xmlns="" id="{00000000-0008-0000-0200-000005000000}"/>
            </a:ext>
          </a:extLst>
        </xdr:cNvPr>
        <xdr:cNvCxnSpPr/>
      </xdr:nvCxnSpPr>
      <xdr:spPr>
        <a:xfrm>
          <a:off x="5028639" y="1265704"/>
          <a:ext cx="1690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689724</xdr:colOff>
      <xdr:row>1</xdr:row>
      <xdr:rowOff>317687</xdr:rowOff>
    </xdr:from>
    <xdr:to>
      <xdr:col>1</xdr:col>
      <xdr:colOff>1639983</xdr:colOff>
      <xdr:row>1</xdr:row>
      <xdr:rowOff>317687</xdr:rowOff>
    </xdr:to>
    <xdr:cxnSp macro="">
      <xdr:nvCxnSpPr>
        <xdr:cNvPr id="2" name="Straight Connector 1">
          <a:extLst>
            <a:ext uri="{FF2B5EF4-FFF2-40B4-BE49-F238E27FC236}">
              <a16:creationId xmlns:a16="http://schemas.microsoft.com/office/drawing/2014/main" xmlns="" id="{00000000-0008-0000-0300-000002000000}"/>
            </a:ext>
          </a:extLst>
        </xdr:cNvPr>
        <xdr:cNvCxnSpPr/>
      </xdr:nvCxnSpPr>
      <xdr:spPr>
        <a:xfrm>
          <a:off x="1004049" y="5177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437589</xdr:colOff>
      <xdr:row>5</xdr:row>
      <xdr:rowOff>84604</xdr:rowOff>
    </xdr:from>
    <xdr:to>
      <xdr:col>6</xdr:col>
      <xdr:colOff>356347</xdr:colOff>
      <xdr:row>5</xdr:row>
      <xdr:rowOff>84604</xdr:rowOff>
    </xdr:to>
    <xdr:cxnSp macro="">
      <xdr:nvCxnSpPr>
        <xdr:cNvPr id="3" name="Straight Connector 2">
          <a:extLst>
            <a:ext uri="{FF2B5EF4-FFF2-40B4-BE49-F238E27FC236}">
              <a16:creationId xmlns:a16="http://schemas.microsoft.com/office/drawing/2014/main" xmlns="" id="{00000000-0008-0000-0300-000003000000}"/>
            </a:ext>
          </a:extLst>
        </xdr:cNvPr>
        <xdr:cNvCxnSpPr/>
      </xdr:nvCxnSpPr>
      <xdr:spPr>
        <a:xfrm>
          <a:off x="4276164" y="1313329"/>
          <a:ext cx="1690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428064</xdr:colOff>
      <xdr:row>4</xdr:row>
      <xdr:rowOff>94129</xdr:rowOff>
    </xdr:from>
    <xdr:to>
      <xdr:col>6</xdr:col>
      <xdr:colOff>346822</xdr:colOff>
      <xdr:row>4</xdr:row>
      <xdr:rowOff>94129</xdr:rowOff>
    </xdr:to>
    <xdr:cxnSp macro="">
      <xdr:nvCxnSpPr>
        <xdr:cNvPr id="3" name="Straight Connector 2">
          <a:extLst>
            <a:ext uri="{FF2B5EF4-FFF2-40B4-BE49-F238E27FC236}">
              <a16:creationId xmlns:a16="http://schemas.microsoft.com/office/drawing/2014/main" xmlns="" id="{F165D0C8-2F29-4AD1-AA02-8CAF9790984A}"/>
            </a:ext>
          </a:extLst>
        </xdr:cNvPr>
        <xdr:cNvCxnSpPr/>
      </xdr:nvCxnSpPr>
      <xdr:spPr>
        <a:xfrm>
          <a:off x="4266639" y="1322854"/>
          <a:ext cx="1690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727824</xdr:colOff>
      <xdr:row>1</xdr:row>
      <xdr:rowOff>317687</xdr:rowOff>
    </xdr:from>
    <xdr:to>
      <xdr:col>1</xdr:col>
      <xdr:colOff>1678083</xdr:colOff>
      <xdr:row>1</xdr:row>
      <xdr:rowOff>317687</xdr:rowOff>
    </xdr:to>
    <xdr:cxnSp macro="">
      <xdr:nvCxnSpPr>
        <xdr:cNvPr id="4" name="Straight Connector 3">
          <a:extLst>
            <a:ext uri="{FF2B5EF4-FFF2-40B4-BE49-F238E27FC236}">
              <a16:creationId xmlns:a16="http://schemas.microsoft.com/office/drawing/2014/main" xmlns="" id="{97B7E915-EB19-468A-9B0B-30BC45E9243C}"/>
            </a:ext>
          </a:extLst>
        </xdr:cNvPr>
        <xdr:cNvCxnSpPr/>
      </xdr:nvCxnSpPr>
      <xdr:spPr>
        <a:xfrm>
          <a:off x="1042149" y="517712"/>
          <a:ext cx="9502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1199589</xdr:colOff>
      <xdr:row>2</xdr:row>
      <xdr:rowOff>38100</xdr:rowOff>
    </xdr:from>
    <xdr:to>
      <xdr:col>3</xdr:col>
      <xdr:colOff>171450</xdr:colOff>
      <xdr:row>2</xdr:row>
      <xdr:rowOff>40789</xdr:rowOff>
    </xdr:to>
    <xdr:cxnSp macro="">
      <xdr:nvCxnSpPr>
        <xdr:cNvPr id="3" name="Straight Connector 2">
          <a:extLst>
            <a:ext uri="{FF2B5EF4-FFF2-40B4-BE49-F238E27FC236}">
              <a16:creationId xmlns:a16="http://schemas.microsoft.com/office/drawing/2014/main" xmlns="" id="{152399A4-2EB1-404B-8CC9-0468FC883BF4}"/>
            </a:ext>
          </a:extLst>
        </xdr:cNvPr>
        <xdr:cNvCxnSpPr/>
      </xdr:nvCxnSpPr>
      <xdr:spPr>
        <a:xfrm flipV="1">
          <a:off x="1504389" y="438150"/>
          <a:ext cx="1305486" cy="26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pane xSplit="3" ySplit="10" topLeftCell="D182" activePane="bottomRight" state="frozen"/>
      <selection pane="topRight" activeCell="D1" sqref="D1"/>
      <selection pane="bottomLeft" activeCell="A10" sqref="A10"/>
      <selection pane="bottomRight" activeCell="A5" sqref="A5:L5"/>
    </sheetView>
  </sheetViews>
  <sheetFormatPr defaultColWidth="9.1640625" defaultRowHeight="14" x14ac:dyDescent="0.3"/>
  <cols>
    <col min="1" max="1" width="4.75" style="5" customWidth="1"/>
    <col min="2" max="2" width="20.58203125" style="5" bestFit="1" customWidth="1"/>
    <col min="3" max="3" width="28.25" style="5" customWidth="1"/>
    <col min="4" max="4" width="12.75" style="5" customWidth="1"/>
    <col min="5" max="5" width="11.83203125" style="5" customWidth="1"/>
    <col min="6" max="7" width="13.25" style="5" customWidth="1"/>
    <col min="8" max="8" width="13.1640625" style="5" customWidth="1"/>
    <col min="9" max="9" width="12.83203125" style="5" customWidth="1"/>
    <col min="10" max="10" width="13" style="5" customWidth="1"/>
    <col min="11" max="11" width="13.4140625" style="5" customWidth="1"/>
    <col min="12" max="12" width="19.25" style="5" bestFit="1" customWidth="1"/>
    <col min="13" max="13" width="1.75" style="5" customWidth="1"/>
    <col min="14" max="16384" width="9.1640625" style="5"/>
  </cols>
  <sheetData>
    <row r="1" spans="1:13" ht="15.5" x14ac:dyDescent="0.35">
      <c r="A1" s="132" t="s">
        <v>649</v>
      </c>
      <c r="B1" s="133"/>
      <c r="C1" s="133"/>
      <c r="D1" s="2"/>
      <c r="E1" s="2"/>
      <c r="F1" s="2"/>
      <c r="G1" s="4"/>
      <c r="H1" s="4"/>
      <c r="I1" s="4"/>
      <c r="J1" s="4"/>
      <c r="K1" s="4"/>
      <c r="L1" s="4"/>
    </row>
    <row r="2" spans="1:13" ht="18" customHeight="1" x14ac:dyDescent="0.3">
      <c r="A2" s="133" t="s">
        <v>650</v>
      </c>
      <c r="B2" s="133"/>
      <c r="C2" s="133"/>
      <c r="D2" s="2"/>
      <c r="E2" s="2"/>
      <c r="F2" s="2"/>
      <c r="G2" s="2"/>
      <c r="H2" s="2"/>
      <c r="I2" s="2"/>
      <c r="J2" s="2"/>
      <c r="K2" s="2"/>
      <c r="L2" s="2"/>
    </row>
    <row r="3" spans="1:13" ht="18" customHeight="1" x14ac:dyDescent="0.3">
      <c r="A3" s="34"/>
      <c r="B3" s="34"/>
      <c r="C3" s="34"/>
      <c r="D3" s="2"/>
      <c r="E3" s="2"/>
      <c r="F3" s="2"/>
      <c r="G3" s="2"/>
      <c r="H3" s="2"/>
      <c r="I3" s="2"/>
      <c r="J3" s="2"/>
      <c r="K3" s="2"/>
      <c r="L3" s="2"/>
    </row>
    <row r="4" spans="1:13" ht="41.25" customHeight="1" x14ac:dyDescent="0.3">
      <c r="A4" s="134" t="s">
        <v>2</v>
      </c>
      <c r="B4" s="134"/>
      <c r="C4" s="134"/>
      <c r="D4" s="134"/>
      <c r="E4" s="134"/>
      <c r="F4" s="134"/>
      <c r="G4" s="134"/>
      <c r="H4" s="134"/>
      <c r="I4" s="134"/>
      <c r="J4" s="134"/>
      <c r="K4" s="134"/>
      <c r="L4" s="134"/>
    </row>
    <row r="5" spans="1:13" ht="15.5" x14ac:dyDescent="0.3">
      <c r="A5" s="135" t="s">
        <v>652</v>
      </c>
      <c r="B5" s="135"/>
      <c r="C5" s="134"/>
      <c r="D5" s="134"/>
      <c r="E5" s="134"/>
      <c r="F5" s="134"/>
      <c r="G5" s="134"/>
      <c r="H5" s="134"/>
      <c r="I5" s="134"/>
      <c r="J5" s="134"/>
      <c r="K5" s="134"/>
      <c r="L5" s="134"/>
    </row>
    <row r="6" spans="1:13" ht="15.5" x14ac:dyDescent="0.35">
      <c r="A6" s="4"/>
      <c r="B6" s="4"/>
      <c r="C6" s="4"/>
      <c r="D6" s="4"/>
      <c r="E6" s="4"/>
      <c r="F6" s="4"/>
      <c r="G6" s="4"/>
      <c r="H6" s="4"/>
      <c r="I6" s="4"/>
      <c r="J6" s="4"/>
      <c r="K6" s="4"/>
      <c r="L6" s="4"/>
    </row>
    <row r="7" spans="1:13" ht="32.5" customHeight="1" x14ac:dyDescent="0.3">
      <c r="A7" s="136" t="s">
        <v>0</v>
      </c>
      <c r="B7" s="137" t="s">
        <v>11</v>
      </c>
      <c r="C7" s="137" t="s">
        <v>3</v>
      </c>
      <c r="D7" s="136" t="s">
        <v>10</v>
      </c>
      <c r="E7" s="136" t="s">
        <v>4</v>
      </c>
      <c r="F7" s="136"/>
      <c r="G7" s="136"/>
      <c r="H7" s="136"/>
      <c r="I7" s="136" t="s">
        <v>9</v>
      </c>
      <c r="J7" s="136"/>
      <c r="K7" s="136"/>
      <c r="L7" s="140" t="s">
        <v>1</v>
      </c>
    </row>
    <row r="8" spans="1:13" ht="58.15" customHeight="1" x14ac:dyDescent="0.3">
      <c r="A8" s="136"/>
      <c r="B8" s="138"/>
      <c r="C8" s="138"/>
      <c r="D8" s="136"/>
      <c r="E8" s="136" t="s">
        <v>5</v>
      </c>
      <c r="F8" s="136" t="s">
        <v>6</v>
      </c>
      <c r="G8" s="136" t="s">
        <v>7</v>
      </c>
      <c r="H8" s="136" t="s">
        <v>8</v>
      </c>
      <c r="I8" s="136" t="s">
        <v>6</v>
      </c>
      <c r="J8" s="136" t="s">
        <v>7</v>
      </c>
      <c r="K8" s="136" t="s">
        <v>8</v>
      </c>
      <c r="L8" s="140"/>
    </row>
    <row r="9" spans="1:13" ht="33" customHeight="1" x14ac:dyDescent="0.3">
      <c r="A9" s="136"/>
      <c r="B9" s="139"/>
      <c r="C9" s="139"/>
      <c r="D9" s="136"/>
      <c r="E9" s="136"/>
      <c r="F9" s="136"/>
      <c r="G9" s="136"/>
      <c r="H9" s="136"/>
      <c r="I9" s="136"/>
      <c r="J9" s="136"/>
      <c r="K9" s="136"/>
      <c r="L9" s="140"/>
    </row>
    <row r="10" spans="1:13" ht="15.5" x14ac:dyDescent="0.3">
      <c r="A10" s="49">
        <v>1</v>
      </c>
      <c r="B10" s="49">
        <v>2</v>
      </c>
      <c r="C10" s="49">
        <v>3</v>
      </c>
      <c r="D10" s="49">
        <v>4</v>
      </c>
      <c r="E10" s="49">
        <v>5</v>
      </c>
      <c r="F10" s="49">
        <v>6</v>
      </c>
      <c r="G10" s="49">
        <v>7</v>
      </c>
      <c r="H10" s="49">
        <v>8</v>
      </c>
      <c r="I10" s="49">
        <v>9</v>
      </c>
      <c r="J10" s="49">
        <v>10</v>
      </c>
      <c r="K10" s="49">
        <v>12</v>
      </c>
      <c r="L10" s="115">
        <v>13</v>
      </c>
    </row>
    <row r="11" spans="1:13" ht="15.5" x14ac:dyDescent="0.3">
      <c r="A11" s="143">
        <v>1</v>
      </c>
      <c r="B11" s="143" t="s">
        <v>12</v>
      </c>
      <c r="C11" s="23" t="s">
        <v>55</v>
      </c>
      <c r="D11" s="23">
        <v>32</v>
      </c>
      <c r="E11" s="23">
        <v>27</v>
      </c>
      <c r="F11" s="66">
        <v>0</v>
      </c>
      <c r="G11" s="66">
        <v>4</v>
      </c>
      <c r="H11" s="66">
        <v>23</v>
      </c>
      <c r="I11" s="66">
        <v>2</v>
      </c>
      <c r="J11" s="66">
        <f>ROUNDDOWN(E11*0.6,0)</f>
        <v>16</v>
      </c>
      <c r="K11" s="66">
        <v>11</v>
      </c>
      <c r="L11" s="23"/>
      <c r="M11" s="26"/>
    </row>
    <row r="12" spans="1:13" ht="15.5" x14ac:dyDescent="0.3">
      <c r="A12" s="144"/>
      <c r="B12" s="144"/>
      <c r="C12" s="23" t="s">
        <v>56</v>
      </c>
      <c r="D12" s="23">
        <v>24</v>
      </c>
      <c r="E12" s="23">
        <v>20</v>
      </c>
      <c r="F12" s="45">
        <v>0</v>
      </c>
      <c r="G12" s="45">
        <v>4</v>
      </c>
      <c r="H12" s="45">
        <v>16</v>
      </c>
      <c r="I12" s="66">
        <v>1</v>
      </c>
      <c r="J12" s="66">
        <f t="shared" ref="J12:J75" si="0">ROUNDDOWN(E12*0.6,0)</f>
        <v>12</v>
      </c>
      <c r="K12" s="66">
        <v>8</v>
      </c>
      <c r="L12" s="14"/>
      <c r="M12" s="27"/>
    </row>
    <row r="13" spans="1:13" ht="15.5" x14ac:dyDescent="0.3">
      <c r="A13" s="144"/>
      <c r="B13" s="144"/>
      <c r="C13" s="15" t="s">
        <v>57</v>
      </c>
      <c r="D13" s="15">
        <v>27</v>
      </c>
      <c r="E13" s="23">
        <v>23</v>
      </c>
      <c r="F13" s="66">
        <v>0</v>
      </c>
      <c r="G13" s="66">
        <v>3</v>
      </c>
      <c r="H13" s="66">
        <v>20</v>
      </c>
      <c r="I13" s="66">
        <v>2</v>
      </c>
      <c r="J13" s="66">
        <f t="shared" si="0"/>
        <v>13</v>
      </c>
      <c r="K13" s="66">
        <v>11</v>
      </c>
      <c r="L13" s="19"/>
      <c r="M13" s="28"/>
    </row>
    <row r="14" spans="1:13" ht="15.5" x14ac:dyDescent="0.3">
      <c r="A14" s="144"/>
      <c r="B14" s="144"/>
      <c r="C14" s="19" t="s">
        <v>58</v>
      </c>
      <c r="D14" s="19">
        <v>29</v>
      </c>
      <c r="E14" s="23">
        <v>24</v>
      </c>
      <c r="F14" s="66">
        <v>0</v>
      </c>
      <c r="G14" s="66">
        <v>4</v>
      </c>
      <c r="H14" s="66">
        <v>20</v>
      </c>
      <c r="I14" s="66">
        <v>2</v>
      </c>
      <c r="J14" s="66">
        <f t="shared" si="0"/>
        <v>14</v>
      </c>
      <c r="K14" s="66">
        <v>9</v>
      </c>
      <c r="L14" s="19"/>
      <c r="M14" s="29"/>
    </row>
    <row r="15" spans="1:13" ht="15.5" x14ac:dyDescent="0.3">
      <c r="A15" s="144"/>
      <c r="B15" s="144"/>
      <c r="C15" s="15" t="s">
        <v>59</v>
      </c>
      <c r="D15" s="15">
        <v>23</v>
      </c>
      <c r="E15" s="23">
        <v>18</v>
      </c>
      <c r="F15" s="66">
        <v>0</v>
      </c>
      <c r="G15" s="66">
        <v>2</v>
      </c>
      <c r="H15" s="66">
        <v>16</v>
      </c>
      <c r="I15" s="66">
        <v>1</v>
      </c>
      <c r="J15" s="66">
        <f t="shared" si="0"/>
        <v>10</v>
      </c>
      <c r="K15" s="66">
        <v>13</v>
      </c>
      <c r="L15" s="15"/>
      <c r="M15" s="28"/>
    </row>
    <row r="16" spans="1:13" ht="15.5" x14ac:dyDescent="0.3">
      <c r="A16" s="145"/>
      <c r="B16" s="145"/>
      <c r="C16" s="19" t="s">
        <v>60</v>
      </c>
      <c r="D16" s="19">
        <v>14</v>
      </c>
      <c r="E16" s="23">
        <v>11</v>
      </c>
      <c r="F16" s="66">
        <v>0</v>
      </c>
      <c r="G16" s="66">
        <v>4</v>
      </c>
      <c r="H16" s="66">
        <v>7</v>
      </c>
      <c r="I16" s="66">
        <v>0</v>
      </c>
      <c r="J16" s="66">
        <f t="shared" si="0"/>
        <v>6</v>
      </c>
      <c r="K16" s="66">
        <v>6</v>
      </c>
      <c r="L16" s="19"/>
      <c r="M16" s="29"/>
    </row>
    <row r="17" spans="1:12" ht="15.5" x14ac:dyDescent="0.3">
      <c r="A17" s="130">
        <v>2</v>
      </c>
      <c r="B17" s="141" t="s">
        <v>13</v>
      </c>
      <c r="C17" s="22" t="s">
        <v>47</v>
      </c>
      <c r="D17" s="22">
        <v>20</v>
      </c>
      <c r="E17" s="22">
        <v>20</v>
      </c>
      <c r="F17" s="22">
        <v>0</v>
      </c>
      <c r="G17" s="22">
        <v>2</v>
      </c>
      <c r="H17" s="22">
        <v>18</v>
      </c>
      <c r="I17" s="22">
        <v>0</v>
      </c>
      <c r="J17" s="66">
        <f t="shared" si="0"/>
        <v>12</v>
      </c>
      <c r="K17" s="116">
        <v>12</v>
      </c>
      <c r="L17" s="14"/>
    </row>
    <row r="18" spans="1:12" ht="15.5" x14ac:dyDescent="0.3">
      <c r="A18" s="130"/>
      <c r="B18" s="141"/>
      <c r="C18" s="45" t="s">
        <v>48</v>
      </c>
      <c r="D18" s="45">
        <v>19</v>
      </c>
      <c r="E18" s="45">
        <v>19</v>
      </c>
      <c r="F18" s="45">
        <v>0</v>
      </c>
      <c r="G18" s="45">
        <v>3</v>
      </c>
      <c r="H18" s="45">
        <v>16</v>
      </c>
      <c r="I18" s="45">
        <v>0</v>
      </c>
      <c r="J18" s="66">
        <f t="shared" si="0"/>
        <v>11</v>
      </c>
      <c r="K18" s="45">
        <v>13</v>
      </c>
      <c r="L18" s="22"/>
    </row>
    <row r="19" spans="1:12" ht="15.5" x14ac:dyDescent="0.3">
      <c r="A19" s="131"/>
      <c r="B19" s="142"/>
      <c r="C19" s="45" t="s">
        <v>49</v>
      </c>
      <c r="D19" s="45">
        <v>19</v>
      </c>
      <c r="E19" s="45">
        <v>19</v>
      </c>
      <c r="F19" s="45">
        <v>0</v>
      </c>
      <c r="G19" s="45">
        <v>1</v>
      </c>
      <c r="H19" s="45">
        <v>18</v>
      </c>
      <c r="I19" s="45">
        <v>0</v>
      </c>
      <c r="J19" s="66">
        <f t="shared" si="0"/>
        <v>11</v>
      </c>
      <c r="K19" s="45">
        <v>10</v>
      </c>
      <c r="L19" s="45"/>
    </row>
    <row r="20" spans="1:12" ht="20.25" customHeight="1" x14ac:dyDescent="0.3">
      <c r="A20" s="129">
        <v>3</v>
      </c>
      <c r="B20" s="129" t="s">
        <v>14</v>
      </c>
      <c r="C20" s="10" t="s">
        <v>15</v>
      </c>
      <c r="D20" s="10">
        <v>18</v>
      </c>
      <c r="E20" s="48">
        <v>16</v>
      </c>
      <c r="F20" s="10">
        <v>0</v>
      </c>
      <c r="G20" s="10">
        <v>6</v>
      </c>
      <c r="H20" s="10">
        <v>7</v>
      </c>
      <c r="I20" s="10">
        <v>0</v>
      </c>
      <c r="J20" s="66">
        <f t="shared" si="0"/>
        <v>9</v>
      </c>
      <c r="K20" s="10">
        <v>0</v>
      </c>
      <c r="L20" s="10"/>
    </row>
    <row r="21" spans="1:12" ht="24" customHeight="1" x14ac:dyDescent="0.3">
      <c r="A21" s="130"/>
      <c r="B21" s="130"/>
      <c r="C21" s="10" t="s">
        <v>16</v>
      </c>
      <c r="D21" s="10">
        <v>2</v>
      </c>
      <c r="E21" s="111">
        <v>2</v>
      </c>
      <c r="F21" s="72">
        <v>0</v>
      </c>
      <c r="G21" s="72">
        <v>0</v>
      </c>
      <c r="H21" s="72">
        <v>2</v>
      </c>
      <c r="I21" s="72">
        <v>0</v>
      </c>
      <c r="J21" s="66">
        <f t="shared" si="0"/>
        <v>1</v>
      </c>
      <c r="K21" s="72">
        <v>0</v>
      </c>
      <c r="L21" s="72"/>
    </row>
    <row r="22" spans="1:12" ht="22.5" customHeight="1" x14ac:dyDescent="0.3">
      <c r="A22" s="130"/>
      <c r="B22" s="130"/>
      <c r="C22" s="10" t="s">
        <v>17</v>
      </c>
      <c r="D22" s="10">
        <v>22</v>
      </c>
      <c r="E22" s="48">
        <v>21</v>
      </c>
      <c r="F22" s="10">
        <v>0</v>
      </c>
      <c r="G22" s="10">
        <v>3</v>
      </c>
      <c r="H22" s="10">
        <v>18</v>
      </c>
      <c r="I22" s="10">
        <v>0</v>
      </c>
      <c r="J22" s="66">
        <f t="shared" si="0"/>
        <v>12</v>
      </c>
      <c r="K22" s="10">
        <v>0</v>
      </c>
      <c r="L22" s="10"/>
    </row>
    <row r="23" spans="1:12" ht="15.75" customHeight="1" x14ac:dyDescent="0.3">
      <c r="A23" s="130"/>
      <c r="B23" s="130"/>
      <c r="C23" s="10" t="s">
        <v>18</v>
      </c>
      <c r="D23" s="10">
        <v>9</v>
      </c>
      <c r="E23" s="48">
        <v>9</v>
      </c>
      <c r="F23" s="10">
        <v>0</v>
      </c>
      <c r="G23" s="10">
        <v>2</v>
      </c>
      <c r="H23" s="10">
        <v>7</v>
      </c>
      <c r="I23" s="10">
        <v>0</v>
      </c>
      <c r="J23" s="66">
        <f t="shared" si="0"/>
        <v>5</v>
      </c>
      <c r="K23" s="10">
        <v>0</v>
      </c>
      <c r="L23" s="10"/>
    </row>
    <row r="24" spans="1:12" ht="20.25" customHeight="1" x14ac:dyDescent="0.3">
      <c r="A24" s="131"/>
      <c r="B24" s="131"/>
      <c r="C24" s="14" t="s">
        <v>20</v>
      </c>
      <c r="D24" s="14">
        <v>19</v>
      </c>
      <c r="E24" s="78">
        <v>19</v>
      </c>
      <c r="F24" s="45">
        <v>0</v>
      </c>
      <c r="G24" s="117">
        <v>3</v>
      </c>
      <c r="H24" s="45">
        <v>16</v>
      </c>
      <c r="I24" s="45">
        <v>0</v>
      </c>
      <c r="J24" s="66">
        <f t="shared" si="0"/>
        <v>11</v>
      </c>
      <c r="K24" s="45">
        <v>0</v>
      </c>
      <c r="L24" s="45"/>
    </row>
    <row r="25" spans="1:12" ht="15.5" x14ac:dyDescent="0.3">
      <c r="A25" s="129">
        <v>4</v>
      </c>
      <c r="B25" s="129" t="s">
        <v>43</v>
      </c>
      <c r="C25" s="10" t="s">
        <v>443</v>
      </c>
      <c r="D25" s="45">
        <v>13</v>
      </c>
      <c r="E25" s="45">
        <v>13</v>
      </c>
      <c r="F25" s="45"/>
      <c r="G25" s="45">
        <v>2</v>
      </c>
      <c r="H25" s="45">
        <v>11</v>
      </c>
      <c r="I25" s="45">
        <v>0</v>
      </c>
      <c r="J25" s="66">
        <f t="shared" si="0"/>
        <v>7</v>
      </c>
      <c r="K25" s="45">
        <v>0</v>
      </c>
      <c r="L25" s="10"/>
    </row>
    <row r="26" spans="1:12" ht="31" x14ac:dyDescent="0.3">
      <c r="A26" s="131"/>
      <c r="B26" s="131"/>
      <c r="C26" s="10" t="s">
        <v>444</v>
      </c>
      <c r="D26" s="10">
        <v>10</v>
      </c>
      <c r="E26" s="10">
        <v>9</v>
      </c>
      <c r="F26" s="10">
        <v>0</v>
      </c>
      <c r="G26" s="10">
        <v>0</v>
      </c>
      <c r="H26" s="10">
        <v>9</v>
      </c>
      <c r="I26" s="10">
        <v>0</v>
      </c>
      <c r="J26" s="66">
        <f t="shared" si="0"/>
        <v>5</v>
      </c>
      <c r="K26" s="10">
        <v>0</v>
      </c>
      <c r="L26" s="10"/>
    </row>
    <row r="27" spans="1:12" ht="15.5" x14ac:dyDescent="0.3">
      <c r="A27" s="129">
        <v>5</v>
      </c>
      <c r="B27" s="129" t="s">
        <v>44</v>
      </c>
      <c r="C27" s="10" t="s">
        <v>59</v>
      </c>
      <c r="D27" s="10">
        <v>13</v>
      </c>
      <c r="E27" s="10">
        <v>12</v>
      </c>
      <c r="F27" s="10">
        <v>0</v>
      </c>
      <c r="G27" s="32" t="s">
        <v>71</v>
      </c>
      <c r="H27" s="32" t="s">
        <v>72</v>
      </c>
      <c r="I27" s="10">
        <v>0</v>
      </c>
      <c r="J27" s="66">
        <f t="shared" si="0"/>
        <v>7</v>
      </c>
      <c r="K27" s="10">
        <v>0</v>
      </c>
      <c r="L27" s="10"/>
    </row>
    <row r="28" spans="1:12" ht="15.5" x14ac:dyDescent="0.3">
      <c r="A28" s="130"/>
      <c r="B28" s="130"/>
      <c r="C28" s="10" t="s">
        <v>73</v>
      </c>
      <c r="D28" s="32" t="s">
        <v>72</v>
      </c>
      <c r="E28" s="32" t="s">
        <v>72</v>
      </c>
      <c r="F28" s="10">
        <v>0</v>
      </c>
      <c r="G28" s="32" t="s">
        <v>71</v>
      </c>
      <c r="H28" s="32" t="s">
        <v>74</v>
      </c>
      <c r="I28" s="10">
        <v>0</v>
      </c>
      <c r="J28" s="66">
        <f t="shared" si="0"/>
        <v>5</v>
      </c>
      <c r="K28" s="10">
        <v>0</v>
      </c>
      <c r="L28" s="10"/>
    </row>
    <row r="29" spans="1:12" ht="15.5" x14ac:dyDescent="0.3">
      <c r="A29" s="131"/>
      <c r="B29" s="131"/>
      <c r="C29" s="10" t="s">
        <v>75</v>
      </c>
      <c r="D29" s="10">
        <v>12</v>
      </c>
      <c r="E29" s="10">
        <v>11</v>
      </c>
      <c r="F29" s="10">
        <v>0</v>
      </c>
      <c r="G29" s="32" t="s">
        <v>71</v>
      </c>
      <c r="H29" s="32" t="s">
        <v>72</v>
      </c>
      <c r="I29" s="10">
        <v>0</v>
      </c>
      <c r="J29" s="66">
        <f t="shared" si="0"/>
        <v>6</v>
      </c>
      <c r="K29" s="10">
        <v>0</v>
      </c>
      <c r="L29" s="10"/>
    </row>
    <row r="30" spans="1:12" ht="15.5" x14ac:dyDescent="0.3">
      <c r="A30" s="129">
        <v>6</v>
      </c>
      <c r="B30" s="129" t="s">
        <v>45</v>
      </c>
      <c r="C30" s="10" t="s">
        <v>446</v>
      </c>
      <c r="D30" s="10">
        <v>14</v>
      </c>
      <c r="E30" s="10">
        <v>14</v>
      </c>
      <c r="F30" s="10">
        <v>0</v>
      </c>
      <c r="G30" s="10">
        <v>1</v>
      </c>
      <c r="H30" s="10">
        <v>13</v>
      </c>
      <c r="I30" s="10">
        <v>0</v>
      </c>
      <c r="J30" s="66">
        <f t="shared" si="0"/>
        <v>8</v>
      </c>
      <c r="K30" s="10">
        <v>0</v>
      </c>
      <c r="L30" s="10"/>
    </row>
    <row r="31" spans="1:12" ht="15.5" x14ac:dyDescent="0.3">
      <c r="A31" s="130"/>
      <c r="B31" s="130"/>
      <c r="C31" s="10" t="s">
        <v>447</v>
      </c>
      <c r="D31" s="45">
        <v>14</v>
      </c>
      <c r="E31" s="45">
        <v>12</v>
      </c>
      <c r="F31" s="45">
        <v>0</v>
      </c>
      <c r="G31" s="45">
        <v>1</v>
      </c>
      <c r="H31" s="45">
        <v>11</v>
      </c>
      <c r="I31" s="45">
        <v>0</v>
      </c>
      <c r="J31" s="66">
        <f t="shared" si="0"/>
        <v>7</v>
      </c>
      <c r="K31" s="45">
        <v>0</v>
      </c>
      <c r="L31" s="45"/>
    </row>
    <row r="32" spans="1:12" ht="31" x14ac:dyDescent="0.3">
      <c r="A32" s="130"/>
      <c r="B32" s="130"/>
      <c r="C32" s="60" t="s">
        <v>449</v>
      </c>
      <c r="D32" s="55">
        <v>28</v>
      </c>
      <c r="E32" s="55">
        <v>28</v>
      </c>
      <c r="F32" s="55">
        <v>0</v>
      </c>
      <c r="G32" s="55">
        <v>7</v>
      </c>
      <c r="H32" s="55">
        <v>21</v>
      </c>
      <c r="I32" s="55">
        <v>0</v>
      </c>
      <c r="J32" s="66">
        <f t="shared" si="0"/>
        <v>16</v>
      </c>
      <c r="K32" s="55">
        <v>0</v>
      </c>
      <c r="L32" s="55"/>
    </row>
    <row r="33" spans="1:12" ht="15.5" x14ac:dyDescent="0.3">
      <c r="A33" s="146">
        <v>7</v>
      </c>
      <c r="B33" s="146" t="s">
        <v>46</v>
      </c>
      <c r="C33" s="10" t="s">
        <v>457</v>
      </c>
      <c r="D33" s="10">
        <v>21</v>
      </c>
      <c r="E33" s="10">
        <v>18</v>
      </c>
      <c r="F33" s="10">
        <v>0</v>
      </c>
      <c r="G33" s="10">
        <v>0</v>
      </c>
      <c r="H33" s="10">
        <v>18</v>
      </c>
      <c r="I33" s="10">
        <v>0</v>
      </c>
      <c r="J33" s="66">
        <f t="shared" si="0"/>
        <v>10</v>
      </c>
      <c r="K33" s="10">
        <v>0</v>
      </c>
      <c r="L33" s="11"/>
    </row>
    <row r="34" spans="1:12" ht="15.5" x14ac:dyDescent="0.3">
      <c r="A34" s="146"/>
      <c r="B34" s="146"/>
      <c r="C34" s="10" t="s">
        <v>458</v>
      </c>
      <c r="D34" s="10">
        <v>17</v>
      </c>
      <c r="E34" s="10">
        <v>16</v>
      </c>
      <c r="F34" s="10">
        <v>0</v>
      </c>
      <c r="G34" s="10">
        <v>2</v>
      </c>
      <c r="H34" s="10">
        <v>14</v>
      </c>
      <c r="I34" s="10">
        <v>0</v>
      </c>
      <c r="J34" s="66">
        <f t="shared" si="0"/>
        <v>9</v>
      </c>
      <c r="K34" s="10">
        <v>0</v>
      </c>
      <c r="L34" s="11"/>
    </row>
    <row r="35" spans="1:12" ht="15.5" x14ac:dyDescent="0.3">
      <c r="A35" s="131">
        <v>8</v>
      </c>
      <c r="B35" s="131" t="s">
        <v>86</v>
      </c>
      <c r="C35" s="30" t="s">
        <v>92</v>
      </c>
      <c r="D35" s="22">
        <v>13</v>
      </c>
      <c r="E35" s="22">
        <v>13</v>
      </c>
      <c r="F35" s="22">
        <v>0</v>
      </c>
      <c r="G35" s="22">
        <v>0</v>
      </c>
      <c r="H35" s="22">
        <v>13</v>
      </c>
      <c r="I35" s="22">
        <v>0</v>
      </c>
      <c r="J35" s="66">
        <f t="shared" si="0"/>
        <v>7</v>
      </c>
      <c r="K35" s="22">
        <v>0</v>
      </c>
      <c r="L35" s="30"/>
    </row>
    <row r="36" spans="1:12" ht="15.5" x14ac:dyDescent="0.3">
      <c r="A36" s="146"/>
      <c r="B36" s="146"/>
      <c r="C36" s="10" t="s">
        <v>93</v>
      </c>
      <c r="D36" s="10">
        <v>18</v>
      </c>
      <c r="E36" s="10">
        <v>18</v>
      </c>
      <c r="F36" s="10">
        <v>0</v>
      </c>
      <c r="G36" s="10">
        <v>2</v>
      </c>
      <c r="H36" s="10">
        <v>16</v>
      </c>
      <c r="I36" s="10">
        <v>0</v>
      </c>
      <c r="J36" s="66">
        <f t="shared" si="0"/>
        <v>10</v>
      </c>
      <c r="K36" s="10">
        <v>0</v>
      </c>
      <c r="L36" s="10"/>
    </row>
    <row r="37" spans="1:12" ht="15.5" x14ac:dyDescent="0.3">
      <c r="A37" s="146">
        <v>9</v>
      </c>
      <c r="B37" s="146" t="s">
        <v>89</v>
      </c>
      <c r="C37" s="10" t="s">
        <v>90</v>
      </c>
      <c r="D37" s="10">
        <v>14</v>
      </c>
      <c r="E37" s="10">
        <v>13</v>
      </c>
      <c r="F37" s="10">
        <v>0</v>
      </c>
      <c r="G37" s="10">
        <v>1</v>
      </c>
      <c r="H37" s="10">
        <v>12</v>
      </c>
      <c r="I37" s="10">
        <v>0</v>
      </c>
      <c r="J37" s="66">
        <f t="shared" si="0"/>
        <v>7</v>
      </c>
      <c r="K37" s="10">
        <v>0</v>
      </c>
      <c r="L37" s="10"/>
    </row>
    <row r="38" spans="1:12" ht="15.5" x14ac:dyDescent="0.3">
      <c r="A38" s="146"/>
      <c r="B38" s="146"/>
      <c r="C38" s="10" t="s">
        <v>91</v>
      </c>
      <c r="D38" s="10">
        <v>18</v>
      </c>
      <c r="E38" s="10">
        <v>18</v>
      </c>
      <c r="F38" s="10">
        <v>0</v>
      </c>
      <c r="G38" s="10">
        <v>2</v>
      </c>
      <c r="H38" s="10">
        <v>16</v>
      </c>
      <c r="I38" s="10">
        <v>0</v>
      </c>
      <c r="J38" s="66">
        <f t="shared" si="0"/>
        <v>10</v>
      </c>
      <c r="K38" s="10">
        <v>0</v>
      </c>
      <c r="L38" s="10"/>
    </row>
    <row r="39" spans="1:12" s="44" customFormat="1" ht="15.5" x14ac:dyDescent="0.3">
      <c r="A39" s="11">
        <v>10</v>
      </c>
      <c r="B39" s="11" t="s">
        <v>100</v>
      </c>
      <c r="C39" s="11" t="s">
        <v>582</v>
      </c>
      <c r="D39" s="11">
        <v>21</v>
      </c>
      <c r="E39" s="11">
        <v>21</v>
      </c>
      <c r="F39" s="11">
        <v>0</v>
      </c>
      <c r="G39" s="11">
        <v>3</v>
      </c>
      <c r="H39" s="11">
        <v>18</v>
      </c>
      <c r="I39" s="11">
        <v>0</v>
      </c>
      <c r="J39" s="66">
        <f t="shared" si="0"/>
        <v>12</v>
      </c>
      <c r="K39" s="11">
        <v>0</v>
      </c>
      <c r="L39" s="11"/>
    </row>
    <row r="40" spans="1:12" ht="15.5" x14ac:dyDescent="0.3">
      <c r="A40" s="146">
        <v>11</v>
      </c>
      <c r="B40" s="146" t="s">
        <v>101</v>
      </c>
      <c r="C40" s="10" t="s">
        <v>102</v>
      </c>
      <c r="D40" s="10">
        <v>21</v>
      </c>
      <c r="E40" s="10">
        <v>18</v>
      </c>
      <c r="F40" s="10">
        <v>0</v>
      </c>
      <c r="G40" s="10">
        <v>1</v>
      </c>
      <c r="H40" s="10">
        <v>18</v>
      </c>
      <c r="I40" s="10">
        <v>0</v>
      </c>
      <c r="J40" s="66">
        <f t="shared" si="0"/>
        <v>10</v>
      </c>
      <c r="K40" s="10">
        <v>0</v>
      </c>
      <c r="L40" s="10"/>
    </row>
    <row r="41" spans="1:12" ht="15.5" x14ac:dyDescent="0.3">
      <c r="A41" s="146"/>
      <c r="B41" s="146"/>
      <c r="C41" s="10" t="s">
        <v>103</v>
      </c>
      <c r="D41" s="10">
        <v>14</v>
      </c>
      <c r="E41" s="10">
        <v>12</v>
      </c>
      <c r="F41" s="10">
        <v>0</v>
      </c>
      <c r="G41" s="10">
        <v>1</v>
      </c>
      <c r="H41" s="10">
        <v>11</v>
      </c>
      <c r="I41" s="10">
        <v>0</v>
      </c>
      <c r="J41" s="66">
        <f t="shared" si="0"/>
        <v>7</v>
      </c>
      <c r="K41" s="10">
        <v>0</v>
      </c>
      <c r="L41" s="10"/>
    </row>
    <row r="42" spans="1:12" ht="15.5" x14ac:dyDescent="0.3">
      <c r="A42" s="129">
        <v>12</v>
      </c>
      <c r="B42" s="129" t="s">
        <v>107</v>
      </c>
      <c r="C42" s="10" t="s">
        <v>463</v>
      </c>
      <c r="D42" s="10">
        <v>36</v>
      </c>
      <c r="E42" s="10">
        <v>35</v>
      </c>
      <c r="F42" s="10">
        <v>0</v>
      </c>
      <c r="G42" s="10">
        <v>1</v>
      </c>
      <c r="H42" s="10">
        <v>34</v>
      </c>
      <c r="I42" s="10">
        <v>0</v>
      </c>
      <c r="J42" s="66">
        <f t="shared" si="0"/>
        <v>21</v>
      </c>
      <c r="K42" s="19"/>
      <c r="L42" s="19"/>
    </row>
    <row r="43" spans="1:12" ht="15.5" x14ac:dyDescent="0.3">
      <c r="A43" s="131"/>
      <c r="B43" s="131"/>
      <c r="C43" s="45" t="s">
        <v>464</v>
      </c>
      <c r="D43" s="45">
        <v>48</v>
      </c>
      <c r="E43" s="45">
        <v>47</v>
      </c>
      <c r="F43" s="45">
        <v>0</v>
      </c>
      <c r="G43" s="45">
        <v>1</v>
      </c>
      <c r="H43" s="45">
        <v>46</v>
      </c>
      <c r="I43" s="45">
        <v>0</v>
      </c>
      <c r="J43" s="66">
        <f t="shared" si="0"/>
        <v>28</v>
      </c>
      <c r="K43" s="45">
        <v>0</v>
      </c>
      <c r="L43" s="45"/>
    </row>
    <row r="44" spans="1:12" ht="15.5" x14ac:dyDescent="0.3">
      <c r="A44" s="129">
        <v>13</v>
      </c>
      <c r="B44" s="129" t="s">
        <v>108</v>
      </c>
      <c r="C44" s="14" t="s">
        <v>109</v>
      </c>
      <c r="D44" s="14">
        <v>15</v>
      </c>
      <c r="E44" s="14">
        <v>14</v>
      </c>
      <c r="F44" s="14">
        <v>0</v>
      </c>
      <c r="G44" s="14">
        <v>0</v>
      </c>
      <c r="H44" s="14">
        <v>14</v>
      </c>
      <c r="I44" s="14">
        <v>0</v>
      </c>
      <c r="J44" s="66">
        <f t="shared" si="0"/>
        <v>8</v>
      </c>
      <c r="K44" s="14"/>
      <c r="L44" s="76"/>
    </row>
    <row r="45" spans="1:12" ht="15.5" x14ac:dyDescent="0.3">
      <c r="A45" s="130"/>
      <c r="B45" s="130"/>
      <c r="C45" s="14" t="s">
        <v>110</v>
      </c>
      <c r="D45" s="10">
        <v>16</v>
      </c>
      <c r="E45" s="10">
        <v>16</v>
      </c>
      <c r="F45" s="10">
        <v>0</v>
      </c>
      <c r="G45" s="10">
        <v>0</v>
      </c>
      <c r="H45" s="10">
        <v>16</v>
      </c>
      <c r="I45" s="10">
        <v>0</v>
      </c>
      <c r="J45" s="66">
        <f t="shared" si="0"/>
        <v>9</v>
      </c>
      <c r="K45" s="14"/>
      <c r="L45" s="76"/>
    </row>
    <row r="46" spans="1:12" ht="15.5" x14ac:dyDescent="0.3">
      <c r="A46" s="131"/>
      <c r="B46" s="131"/>
      <c r="C46" s="14" t="s">
        <v>111</v>
      </c>
      <c r="D46" s="14">
        <v>17</v>
      </c>
      <c r="E46" s="14">
        <v>16</v>
      </c>
      <c r="F46" s="14">
        <v>0</v>
      </c>
      <c r="G46" s="14">
        <v>0</v>
      </c>
      <c r="H46" s="14">
        <v>16</v>
      </c>
      <c r="I46" s="14">
        <v>0</v>
      </c>
      <c r="J46" s="66">
        <f t="shared" si="0"/>
        <v>9</v>
      </c>
      <c r="K46" s="14"/>
      <c r="L46" s="76"/>
    </row>
    <row r="47" spans="1:12" ht="15.5" x14ac:dyDescent="0.3">
      <c r="A47" s="129">
        <v>14</v>
      </c>
      <c r="B47" s="129" t="s">
        <v>117</v>
      </c>
      <c r="C47" s="14" t="s">
        <v>47</v>
      </c>
      <c r="D47" s="14">
        <v>22</v>
      </c>
      <c r="E47" s="14">
        <v>21</v>
      </c>
      <c r="F47" s="14">
        <v>0</v>
      </c>
      <c r="G47" s="14">
        <v>1</v>
      </c>
      <c r="H47" s="14">
        <v>20</v>
      </c>
      <c r="I47" s="14">
        <v>0</v>
      </c>
      <c r="J47" s="66">
        <f t="shared" si="0"/>
        <v>12</v>
      </c>
      <c r="K47" s="14">
        <v>0</v>
      </c>
      <c r="L47" s="14"/>
    </row>
    <row r="48" spans="1:12" ht="15.5" x14ac:dyDescent="0.3">
      <c r="A48" s="131"/>
      <c r="B48" s="131"/>
      <c r="C48" s="14" t="s">
        <v>118</v>
      </c>
      <c r="D48" s="14">
        <v>33</v>
      </c>
      <c r="E48" s="14">
        <v>33</v>
      </c>
      <c r="F48" s="14">
        <v>0</v>
      </c>
      <c r="G48" s="14">
        <v>2</v>
      </c>
      <c r="H48" s="14">
        <v>31</v>
      </c>
      <c r="I48" s="14">
        <v>0</v>
      </c>
      <c r="J48" s="66">
        <f t="shared" si="0"/>
        <v>19</v>
      </c>
      <c r="K48" s="14">
        <v>0</v>
      </c>
      <c r="L48" s="14"/>
    </row>
    <row r="49" spans="1:12" ht="15.5" x14ac:dyDescent="0.3">
      <c r="A49" s="129">
        <v>15</v>
      </c>
      <c r="B49" s="129" t="s">
        <v>121</v>
      </c>
      <c r="C49" s="45" t="s">
        <v>470</v>
      </c>
      <c r="D49" s="45">
        <v>42</v>
      </c>
      <c r="E49" s="45">
        <v>42</v>
      </c>
      <c r="F49" s="45">
        <v>0</v>
      </c>
      <c r="G49" s="45">
        <v>1</v>
      </c>
      <c r="H49" s="45">
        <v>40</v>
      </c>
      <c r="I49" s="77">
        <v>0</v>
      </c>
      <c r="J49" s="66">
        <f t="shared" si="0"/>
        <v>25</v>
      </c>
      <c r="K49" s="77">
        <v>0</v>
      </c>
      <c r="L49" s="77"/>
    </row>
    <row r="50" spans="1:12" ht="15.5" x14ac:dyDescent="0.3">
      <c r="A50" s="130"/>
      <c r="B50" s="130"/>
      <c r="C50" s="45" t="s">
        <v>471</v>
      </c>
      <c r="D50" s="45">
        <v>27</v>
      </c>
      <c r="E50" s="45">
        <v>27</v>
      </c>
      <c r="F50" s="45">
        <v>0</v>
      </c>
      <c r="G50" s="45">
        <v>0</v>
      </c>
      <c r="H50" s="45">
        <v>27</v>
      </c>
      <c r="I50" s="77">
        <v>0</v>
      </c>
      <c r="J50" s="66">
        <f t="shared" si="0"/>
        <v>16</v>
      </c>
      <c r="K50" s="77">
        <v>0</v>
      </c>
      <c r="L50" s="77"/>
    </row>
    <row r="51" spans="1:12" ht="15.5" x14ac:dyDescent="0.3">
      <c r="A51" s="131"/>
      <c r="B51" s="131"/>
      <c r="C51" s="45" t="s">
        <v>472</v>
      </c>
      <c r="D51" s="45">
        <v>15</v>
      </c>
      <c r="E51" s="45">
        <v>15</v>
      </c>
      <c r="F51" s="45">
        <v>0</v>
      </c>
      <c r="G51" s="45">
        <v>0</v>
      </c>
      <c r="H51" s="45">
        <v>15</v>
      </c>
      <c r="I51" s="77">
        <v>0</v>
      </c>
      <c r="J51" s="66">
        <f t="shared" si="0"/>
        <v>9</v>
      </c>
      <c r="K51" s="77">
        <v>5</v>
      </c>
      <c r="L51" s="77"/>
    </row>
    <row r="52" spans="1:12" ht="15.5" x14ac:dyDescent="0.3">
      <c r="A52" s="129">
        <v>16</v>
      </c>
      <c r="B52" s="129" t="s">
        <v>122</v>
      </c>
      <c r="C52" s="10" t="s">
        <v>123</v>
      </c>
      <c r="D52" s="10">
        <v>21</v>
      </c>
      <c r="E52" s="10">
        <v>21</v>
      </c>
      <c r="F52" s="10">
        <v>0</v>
      </c>
      <c r="G52" s="10">
        <v>2</v>
      </c>
      <c r="H52" s="10">
        <v>19</v>
      </c>
      <c r="I52" s="10">
        <v>2</v>
      </c>
      <c r="J52" s="66">
        <f t="shared" si="0"/>
        <v>12</v>
      </c>
      <c r="K52" s="10">
        <v>8</v>
      </c>
      <c r="L52" s="10"/>
    </row>
    <row r="53" spans="1:12" ht="15.5" x14ac:dyDescent="0.3">
      <c r="A53" s="130"/>
      <c r="B53" s="130"/>
      <c r="C53" s="10" t="s">
        <v>124</v>
      </c>
      <c r="D53" s="10">
        <v>14</v>
      </c>
      <c r="E53" s="10">
        <v>14</v>
      </c>
      <c r="F53" s="10">
        <v>0</v>
      </c>
      <c r="G53" s="10">
        <v>2</v>
      </c>
      <c r="H53" s="10">
        <v>12</v>
      </c>
      <c r="I53" s="10">
        <v>0</v>
      </c>
      <c r="J53" s="66">
        <f t="shared" si="0"/>
        <v>8</v>
      </c>
      <c r="K53" s="10">
        <v>0</v>
      </c>
      <c r="L53" s="10"/>
    </row>
    <row r="54" spans="1:12" ht="15.5" x14ac:dyDescent="0.3">
      <c r="A54" s="131"/>
      <c r="B54" s="131"/>
      <c r="C54" s="10" t="s">
        <v>125</v>
      </c>
      <c r="D54" s="14">
        <v>19</v>
      </c>
      <c r="E54" s="14">
        <v>16</v>
      </c>
      <c r="F54" s="14">
        <v>0</v>
      </c>
      <c r="G54" s="14">
        <v>1</v>
      </c>
      <c r="H54" s="23">
        <v>15</v>
      </c>
      <c r="I54" s="14">
        <v>0</v>
      </c>
      <c r="J54" s="66">
        <f t="shared" si="0"/>
        <v>9</v>
      </c>
      <c r="K54" s="14">
        <v>0</v>
      </c>
      <c r="L54" s="10"/>
    </row>
    <row r="55" spans="1:12" ht="15.5" x14ac:dyDescent="0.3">
      <c r="A55" s="129">
        <v>17</v>
      </c>
      <c r="B55" s="129" t="s">
        <v>132</v>
      </c>
      <c r="C55" s="10" t="s">
        <v>133</v>
      </c>
      <c r="D55" s="15">
        <v>19</v>
      </c>
      <c r="E55" s="15">
        <v>16</v>
      </c>
      <c r="F55" s="30"/>
      <c r="G55" s="30"/>
      <c r="H55" s="30">
        <v>16</v>
      </c>
      <c r="I55" s="30"/>
      <c r="J55" s="66">
        <f t="shared" si="0"/>
        <v>9</v>
      </c>
      <c r="K55" s="30"/>
      <c r="L55" s="30"/>
    </row>
    <row r="56" spans="1:12" ht="15.5" x14ac:dyDescent="0.3">
      <c r="A56" s="130"/>
      <c r="B56" s="130"/>
      <c r="C56" s="10" t="s">
        <v>134</v>
      </c>
      <c r="D56" s="15">
        <v>11</v>
      </c>
      <c r="E56" s="15">
        <v>11</v>
      </c>
      <c r="F56" s="30"/>
      <c r="G56" s="30">
        <v>1</v>
      </c>
      <c r="H56" s="30">
        <v>10</v>
      </c>
      <c r="I56" s="30"/>
      <c r="J56" s="66">
        <f t="shared" si="0"/>
        <v>6</v>
      </c>
      <c r="K56" s="30"/>
      <c r="L56" s="30"/>
    </row>
    <row r="57" spans="1:12" ht="15.5" x14ac:dyDescent="0.3">
      <c r="A57" s="131"/>
      <c r="B57" s="131"/>
      <c r="C57" s="10" t="s">
        <v>135</v>
      </c>
      <c r="D57" s="15">
        <v>7</v>
      </c>
      <c r="E57" s="15">
        <v>6</v>
      </c>
      <c r="F57" s="10"/>
      <c r="G57" s="10">
        <v>1</v>
      </c>
      <c r="H57" s="10">
        <v>5</v>
      </c>
      <c r="I57" s="10"/>
      <c r="J57" s="66">
        <f t="shared" si="0"/>
        <v>3</v>
      </c>
      <c r="K57" s="10"/>
      <c r="L57" s="30"/>
    </row>
    <row r="58" spans="1:12" ht="15.5" x14ac:dyDescent="0.3">
      <c r="A58" s="129">
        <v>18</v>
      </c>
      <c r="B58" s="129" t="s">
        <v>139</v>
      </c>
      <c r="C58" s="10" t="s">
        <v>140</v>
      </c>
      <c r="D58" s="10">
        <v>11</v>
      </c>
      <c r="E58" s="10">
        <v>9</v>
      </c>
      <c r="F58" s="10">
        <v>0</v>
      </c>
      <c r="G58" s="10">
        <v>0</v>
      </c>
      <c r="H58" s="10">
        <v>9</v>
      </c>
      <c r="I58" s="10">
        <v>0</v>
      </c>
      <c r="J58" s="66">
        <f t="shared" si="0"/>
        <v>5</v>
      </c>
      <c r="K58" s="10">
        <v>0</v>
      </c>
      <c r="L58" s="10"/>
    </row>
    <row r="59" spans="1:12" ht="15.5" x14ac:dyDescent="0.3">
      <c r="A59" s="130"/>
      <c r="B59" s="130"/>
      <c r="C59" s="10" t="s">
        <v>141</v>
      </c>
      <c r="D59" s="10">
        <v>14</v>
      </c>
      <c r="E59" s="10">
        <v>13</v>
      </c>
      <c r="F59" s="10">
        <v>0</v>
      </c>
      <c r="G59" s="10">
        <v>0</v>
      </c>
      <c r="H59" s="10">
        <v>13</v>
      </c>
      <c r="I59" s="10">
        <v>0</v>
      </c>
      <c r="J59" s="66">
        <f t="shared" si="0"/>
        <v>7</v>
      </c>
      <c r="K59" s="10">
        <v>0</v>
      </c>
      <c r="L59" s="10"/>
    </row>
    <row r="60" spans="1:12" ht="15.5" x14ac:dyDescent="0.3">
      <c r="A60" s="131"/>
      <c r="B60" s="131"/>
      <c r="C60" s="10" t="s">
        <v>142</v>
      </c>
      <c r="D60" s="10">
        <v>28</v>
      </c>
      <c r="E60" s="10">
        <v>27</v>
      </c>
      <c r="F60" s="10">
        <v>0</v>
      </c>
      <c r="G60" s="10">
        <v>2</v>
      </c>
      <c r="H60" s="10">
        <v>25</v>
      </c>
      <c r="I60" s="10">
        <v>0</v>
      </c>
      <c r="J60" s="66">
        <f t="shared" si="0"/>
        <v>16</v>
      </c>
      <c r="K60" s="10">
        <v>0</v>
      </c>
      <c r="L60" s="10"/>
    </row>
    <row r="61" spans="1:12" ht="15.5" x14ac:dyDescent="0.3">
      <c r="A61" s="129">
        <v>19</v>
      </c>
      <c r="B61" s="129" t="s">
        <v>150</v>
      </c>
      <c r="C61" s="10" t="s">
        <v>151</v>
      </c>
      <c r="D61" s="10">
        <v>7</v>
      </c>
      <c r="E61" s="10">
        <v>7</v>
      </c>
      <c r="F61" s="10">
        <v>0</v>
      </c>
      <c r="G61" s="10">
        <v>0</v>
      </c>
      <c r="H61" s="10">
        <v>7</v>
      </c>
      <c r="I61" s="10">
        <v>0</v>
      </c>
      <c r="J61" s="66">
        <f t="shared" si="0"/>
        <v>4</v>
      </c>
      <c r="K61" s="10">
        <v>2</v>
      </c>
      <c r="L61" s="10"/>
    </row>
    <row r="62" spans="1:12" ht="15.5" x14ac:dyDescent="0.3">
      <c r="A62" s="130"/>
      <c r="B62" s="130"/>
      <c r="C62" s="10" t="s">
        <v>152</v>
      </c>
      <c r="D62" s="10">
        <v>7</v>
      </c>
      <c r="E62" s="10">
        <v>7</v>
      </c>
      <c r="F62" s="10">
        <v>0</v>
      </c>
      <c r="G62" s="10">
        <v>0</v>
      </c>
      <c r="H62" s="10">
        <v>7</v>
      </c>
      <c r="I62" s="10">
        <v>0</v>
      </c>
      <c r="J62" s="66">
        <f t="shared" si="0"/>
        <v>4</v>
      </c>
      <c r="K62" s="10">
        <v>2</v>
      </c>
      <c r="L62" s="10"/>
    </row>
    <row r="63" spans="1:12" ht="15.5" x14ac:dyDescent="0.3">
      <c r="A63" s="130"/>
      <c r="B63" s="130"/>
      <c r="C63" s="10" t="s">
        <v>153</v>
      </c>
      <c r="D63" s="10">
        <v>5</v>
      </c>
      <c r="E63" s="10">
        <v>5</v>
      </c>
      <c r="F63" s="10">
        <v>0</v>
      </c>
      <c r="G63" s="10">
        <v>0</v>
      </c>
      <c r="H63" s="10">
        <v>5</v>
      </c>
      <c r="I63" s="10">
        <v>0</v>
      </c>
      <c r="J63" s="66">
        <f t="shared" si="0"/>
        <v>3</v>
      </c>
      <c r="K63" s="10">
        <v>2</v>
      </c>
      <c r="L63" s="10"/>
    </row>
    <row r="64" spans="1:12" ht="15.5" x14ac:dyDescent="0.3">
      <c r="A64" s="131"/>
      <c r="B64" s="131"/>
      <c r="C64" s="10" t="s">
        <v>154</v>
      </c>
      <c r="D64" s="10">
        <v>7</v>
      </c>
      <c r="E64" s="10">
        <v>7</v>
      </c>
      <c r="F64" s="10">
        <v>0</v>
      </c>
      <c r="G64" s="10">
        <v>0</v>
      </c>
      <c r="H64" s="10">
        <v>7</v>
      </c>
      <c r="I64" s="10">
        <v>0</v>
      </c>
      <c r="J64" s="66">
        <f t="shared" si="0"/>
        <v>4</v>
      </c>
      <c r="K64" s="10">
        <v>2</v>
      </c>
      <c r="L64" s="10"/>
    </row>
    <row r="65" spans="1:12" s="44" customFormat="1" ht="15.5" x14ac:dyDescent="0.3">
      <c r="A65" s="129">
        <v>20</v>
      </c>
      <c r="B65" s="129" t="s">
        <v>162</v>
      </c>
      <c r="C65" s="10" t="s">
        <v>163</v>
      </c>
      <c r="D65" s="10">
        <v>10</v>
      </c>
      <c r="E65" s="10"/>
      <c r="F65" s="10"/>
      <c r="G65" s="10"/>
      <c r="H65" s="10">
        <v>10</v>
      </c>
      <c r="I65" s="10"/>
      <c r="J65" s="66">
        <f t="shared" si="0"/>
        <v>0</v>
      </c>
      <c r="K65" s="10"/>
      <c r="L65" s="10"/>
    </row>
    <row r="66" spans="1:12" s="44" customFormat="1" ht="15.5" x14ac:dyDescent="0.3">
      <c r="A66" s="130"/>
      <c r="B66" s="130"/>
      <c r="C66" s="10" t="s">
        <v>164</v>
      </c>
      <c r="D66" s="10">
        <v>6</v>
      </c>
      <c r="E66" s="10"/>
      <c r="F66" s="10"/>
      <c r="G66" s="10"/>
      <c r="H66" s="10">
        <v>4</v>
      </c>
      <c r="I66" s="10"/>
      <c r="J66" s="66">
        <f t="shared" si="0"/>
        <v>0</v>
      </c>
      <c r="K66" s="10"/>
      <c r="L66" s="10"/>
    </row>
    <row r="67" spans="1:12" s="44" customFormat="1" ht="15.5" x14ac:dyDescent="0.3">
      <c r="A67" s="131"/>
      <c r="B67" s="131"/>
      <c r="C67" s="10" t="s">
        <v>165</v>
      </c>
      <c r="D67" s="10">
        <v>12</v>
      </c>
      <c r="E67" s="10"/>
      <c r="F67" s="10"/>
      <c r="G67" s="10">
        <v>1</v>
      </c>
      <c r="H67" s="10">
        <v>10</v>
      </c>
      <c r="I67" s="10"/>
      <c r="J67" s="66">
        <f t="shared" si="0"/>
        <v>0</v>
      </c>
      <c r="K67" s="10"/>
      <c r="L67" s="10"/>
    </row>
    <row r="68" spans="1:12" s="44" customFormat="1" ht="15.5" x14ac:dyDescent="0.3">
      <c r="A68" s="129">
        <v>21</v>
      </c>
      <c r="B68" s="129" t="s">
        <v>170</v>
      </c>
      <c r="C68" s="46" t="s">
        <v>573</v>
      </c>
      <c r="D68" s="10">
        <v>10</v>
      </c>
      <c r="E68" s="10">
        <v>7</v>
      </c>
      <c r="F68" s="10">
        <v>0</v>
      </c>
      <c r="G68" s="10">
        <v>4</v>
      </c>
      <c r="H68" s="10">
        <v>3</v>
      </c>
      <c r="I68" s="10">
        <v>0</v>
      </c>
      <c r="J68" s="66">
        <f t="shared" si="0"/>
        <v>4</v>
      </c>
      <c r="K68" s="10">
        <v>0</v>
      </c>
      <c r="L68" s="10"/>
    </row>
    <row r="69" spans="1:12" s="44" customFormat="1" ht="15.5" x14ac:dyDescent="0.3">
      <c r="A69" s="130"/>
      <c r="B69" s="130"/>
      <c r="C69" s="46" t="s">
        <v>574</v>
      </c>
      <c r="D69" s="10">
        <v>8</v>
      </c>
      <c r="E69" s="10">
        <v>8</v>
      </c>
      <c r="F69" s="10">
        <v>0</v>
      </c>
      <c r="G69" s="10">
        <v>4</v>
      </c>
      <c r="H69" s="10">
        <v>4</v>
      </c>
      <c r="I69" s="10">
        <v>0</v>
      </c>
      <c r="J69" s="66">
        <f t="shared" si="0"/>
        <v>4</v>
      </c>
      <c r="K69" s="10">
        <v>0</v>
      </c>
      <c r="L69" s="10"/>
    </row>
    <row r="70" spans="1:12" s="44" customFormat="1" ht="15.5" x14ac:dyDescent="0.3">
      <c r="A70" s="130"/>
      <c r="B70" s="130"/>
      <c r="C70" s="47" t="s">
        <v>575</v>
      </c>
      <c r="D70" s="45">
        <v>10</v>
      </c>
      <c r="E70" s="45">
        <v>10</v>
      </c>
      <c r="F70" s="45">
        <v>0</v>
      </c>
      <c r="G70" s="45">
        <v>3</v>
      </c>
      <c r="H70" s="45">
        <v>7</v>
      </c>
      <c r="I70" s="45">
        <v>0</v>
      </c>
      <c r="J70" s="66">
        <f t="shared" si="0"/>
        <v>6</v>
      </c>
      <c r="K70" s="45">
        <v>0</v>
      </c>
      <c r="L70" s="45"/>
    </row>
    <row r="71" spans="1:12" s="16" customFormat="1" ht="15.5" x14ac:dyDescent="0.3">
      <c r="A71" s="131"/>
      <c r="B71" s="131"/>
      <c r="C71" s="47" t="s">
        <v>576</v>
      </c>
      <c r="D71" s="45">
        <v>15</v>
      </c>
      <c r="E71" s="45">
        <v>12</v>
      </c>
      <c r="F71" s="45">
        <v>0</v>
      </c>
      <c r="G71" s="45">
        <v>1</v>
      </c>
      <c r="H71" s="45">
        <v>11</v>
      </c>
      <c r="I71" s="45">
        <v>0</v>
      </c>
      <c r="J71" s="66">
        <f t="shared" si="0"/>
        <v>7</v>
      </c>
      <c r="K71" s="45">
        <v>0</v>
      </c>
      <c r="L71" s="45"/>
    </row>
    <row r="72" spans="1:12" ht="15.5" x14ac:dyDescent="0.3">
      <c r="A72" s="129">
        <v>22</v>
      </c>
      <c r="B72" s="129" t="s">
        <v>171</v>
      </c>
      <c r="C72" s="10" t="s">
        <v>172</v>
      </c>
      <c r="D72" s="10">
        <v>12</v>
      </c>
      <c r="E72" s="10">
        <v>11</v>
      </c>
      <c r="F72" s="10">
        <v>0</v>
      </c>
      <c r="G72" s="10">
        <v>5</v>
      </c>
      <c r="H72" s="10">
        <v>6</v>
      </c>
      <c r="I72" s="10">
        <v>0</v>
      </c>
      <c r="J72" s="66">
        <f t="shared" si="0"/>
        <v>6</v>
      </c>
      <c r="K72" s="10">
        <v>0</v>
      </c>
      <c r="L72" s="10"/>
    </row>
    <row r="73" spans="1:12" ht="15.5" x14ac:dyDescent="0.3">
      <c r="A73" s="130"/>
      <c r="B73" s="130"/>
      <c r="C73" s="10" t="s">
        <v>173</v>
      </c>
      <c r="D73" s="10">
        <v>17</v>
      </c>
      <c r="E73" s="10">
        <v>16</v>
      </c>
      <c r="F73" s="10">
        <v>0</v>
      </c>
      <c r="G73" s="10">
        <v>2</v>
      </c>
      <c r="H73" s="10">
        <v>12</v>
      </c>
      <c r="I73" s="10">
        <v>0</v>
      </c>
      <c r="J73" s="66">
        <f t="shared" si="0"/>
        <v>9</v>
      </c>
      <c r="K73" s="10">
        <v>0</v>
      </c>
      <c r="L73" s="10"/>
    </row>
    <row r="74" spans="1:12" ht="15.5" x14ac:dyDescent="0.3">
      <c r="A74" s="131"/>
      <c r="B74" s="131"/>
      <c r="C74" s="76" t="s">
        <v>174</v>
      </c>
      <c r="D74" s="14">
        <v>27</v>
      </c>
      <c r="E74" s="14">
        <v>26</v>
      </c>
      <c r="F74" s="14">
        <v>0</v>
      </c>
      <c r="G74" s="14">
        <v>3</v>
      </c>
      <c r="H74" s="14">
        <v>23</v>
      </c>
      <c r="I74" s="14">
        <v>0</v>
      </c>
      <c r="J74" s="66">
        <f t="shared" si="0"/>
        <v>15</v>
      </c>
      <c r="K74" s="14">
        <v>0</v>
      </c>
      <c r="L74" s="11"/>
    </row>
    <row r="75" spans="1:12" ht="15.5" x14ac:dyDescent="0.3">
      <c r="A75" s="129">
        <v>23</v>
      </c>
      <c r="B75" s="129" t="s">
        <v>182</v>
      </c>
      <c r="C75" s="14" t="s">
        <v>183</v>
      </c>
      <c r="D75" s="92">
        <v>14</v>
      </c>
      <c r="E75" s="22">
        <v>12</v>
      </c>
      <c r="F75" s="22">
        <v>0</v>
      </c>
      <c r="G75" s="22">
        <v>3</v>
      </c>
      <c r="H75" s="22">
        <v>9</v>
      </c>
      <c r="I75" s="22">
        <v>0</v>
      </c>
      <c r="J75" s="66">
        <f t="shared" si="0"/>
        <v>7</v>
      </c>
      <c r="K75" s="22">
        <v>0</v>
      </c>
      <c r="L75" s="22"/>
    </row>
    <row r="76" spans="1:12" ht="15.5" x14ac:dyDescent="0.3">
      <c r="A76" s="130"/>
      <c r="B76" s="130"/>
      <c r="C76" s="10" t="s">
        <v>184</v>
      </c>
      <c r="D76" s="48">
        <v>23</v>
      </c>
      <c r="E76" s="10">
        <v>21</v>
      </c>
      <c r="F76" s="10">
        <v>0</v>
      </c>
      <c r="G76" s="10">
        <v>2</v>
      </c>
      <c r="H76" s="10">
        <v>19</v>
      </c>
      <c r="I76" s="10">
        <v>0</v>
      </c>
      <c r="J76" s="66">
        <f t="shared" ref="J76:J139" si="1">ROUNDDOWN(E76*0.6,0)</f>
        <v>12</v>
      </c>
      <c r="K76" s="10">
        <v>0</v>
      </c>
      <c r="L76" s="10"/>
    </row>
    <row r="77" spans="1:12" ht="15.5" x14ac:dyDescent="0.3">
      <c r="A77" s="131"/>
      <c r="B77" s="131"/>
      <c r="C77" s="10" t="s">
        <v>185</v>
      </c>
      <c r="D77" s="48">
        <v>25</v>
      </c>
      <c r="E77" s="10">
        <v>22</v>
      </c>
      <c r="F77" s="10">
        <v>0</v>
      </c>
      <c r="G77" s="10">
        <v>4</v>
      </c>
      <c r="H77" s="10">
        <v>18</v>
      </c>
      <c r="I77" s="10">
        <v>0</v>
      </c>
      <c r="J77" s="66">
        <f t="shared" si="1"/>
        <v>13</v>
      </c>
      <c r="K77" s="10">
        <v>0</v>
      </c>
      <c r="L77" s="10"/>
    </row>
    <row r="78" spans="1:12" s="44" customFormat="1" ht="15.5" x14ac:dyDescent="0.3">
      <c r="A78" s="129">
        <v>24</v>
      </c>
      <c r="B78" s="129" t="s">
        <v>194</v>
      </c>
      <c r="C78" s="10" t="s">
        <v>195</v>
      </c>
      <c r="D78" s="48">
        <v>30</v>
      </c>
      <c r="E78" s="10">
        <v>25</v>
      </c>
      <c r="F78" s="10">
        <v>0</v>
      </c>
      <c r="G78" s="10">
        <v>2</v>
      </c>
      <c r="H78" s="10">
        <v>23</v>
      </c>
      <c r="I78" s="10">
        <v>0</v>
      </c>
      <c r="J78" s="66">
        <f t="shared" si="1"/>
        <v>15</v>
      </c>
      <c r="K78" s="10">
        <v>0</v>
      </c>
      <c r="L78" s="49"/>
    </row>
    <row r="79" spans="1:12" ht="15.5" x14ac:dyDescent="0.3">
      <c r="A79" s="130"/>
      <c r="B79" s="130"/>
      <c r="C79" s="10" t="s">
        <v>199</v>
      </c>
      <c r="D79" s="118">
        <v>11</v>
      </c>
      <c r="E79" s="30">
        <v>11</v>
      </c>
      <c r="F79" s="30">
        <v>0</v>
      </c>
      <c r="G79" s="30">
        <v>2</v>
      </c>
      <c r="H79" s="30">
        <v>9</v>
      </c>
      <c r="I79" s="11">
        <v>0</v>
      </c>
      <c r="J79" s="66">
        <f t="shared" si="1"/>
        <v>6</v>
      </c>
      <c r="K79" s="11">
        <v>0</v>
      </c>
      <c r="L79" s="49"/>
    </row>
    <row r="80" spans="1:12" ht="15.5" x14ac:dyDescent="0.3">
      <c r="A80" s="130"/>
      <c r="B80" s="130"/>
      <c r="C80" s="14" t="s">
        <v>196</v>
      </c>
      <c r="D80" s="119">
        <v>8</v>
      </c>
      <c r="E80" s="86">
        <v>8</v>
      </c>
      <c r="F80" s="86">
        <v>0</v>
      </c>
      <c r="G80" s="86">
        <v>0</v>
      </c>
      <c r="H80" s="86">
        <v>8</v>
      </c>
      <c r="I80" s="86">
        <v>0</v>
      </c>
      <c r="J80" s="66">
        <f t="shared" si="1"/>
        <v>4</v>
      </c>
      <c r="K80" s="86">
        <v>0</v>
      </c>
      <c r="L80" s="49"/>
    </row>
    <row r="81" spans="1:13" ht="15.5" x14ac:dyDescent="0.3">
      <c r="A81" s="130"/>
      <c r="B81" s="130"/>
      <c r="C81" s="10" t="s">
        <v>197</v>
      </c>
      <c r="D81" s="48">
        <v>16</v>
      </c>
      <c r="E81" s="10">
        <v>15</v>
      </c>
      <c r="F81" s="10">
        <v>0</v>
      </c>
      <c r="G81" s="10">
        <v>3</v>
      </c>
      <c r="H81" s="10">
        <v>12</v>
      </c>
      <c r="I81" s="10">
        <v>0</v>
      </c>
      <c r="J81" s="66">
        <f t="shared" si="1"/>
        <v>9</v>
      </c>
      <c r="K81" s="10">
        <v>0</v>
      </c>
      <c r="L81" s="10"/>
    </row>
    <row r="82" spans="1:13" ht="15.5" x14ac:dyDescent="0.3">
      <c r="A82" s="131"/>
      <c r="B82" s="131"/>
      <c r="C82" s="10" t="s">
        <v>198</v>
      </c>
      <c r="D82" s="48">
        <v>8</v>
      </c>
      <c r="E82" s="10">
        <v>7</v>
      </c>
      <c r="F82" s="10">
        <v>0</v>
      </c>
      <c r="G82" s="10">
        <v>0</v>
      </c>
      <c r="H82" s="10">
        <v>7</v>
      </c>
      <c r="I82" s="10">
        <v>0</v>
      </c>
      <c r="J82" s="66">
        <f t="shared" si="1"/>
        <v>4</v>
      </c>
      <c r="K82" s="10">
        <v>0</v>
      </c>
      <c r="L82" s="10"/>
    </row>
    <row r="83" spans="1:13" ht="15.5" x14ac:dyDescent="0.3">
      <c r="A83" s="129">
        <v>25</v>
      </c>
      <c r="B83" s="129" t="s">
        <v>208</v>
      </c>
      <c r="C83" s="22" t="s">
        <v>481</v>
      </c>
      <c r="D83" s="77">
        <v>9</v>
      </c>
      <c r="E83" s="77">
        <v>9</v>
      </c>
      <c r="F83" s="77">
        <v>0</v>
      </c>
      <c r="G83" s="77">
        <v>2</v>
      </c>
      <c r="H83" s="77">
        <v>7</v>
      </c>
      <c r="I83" s="77">
        <v>0</v>
      </c>
      <c r="J83" s="66">
        <f t="shared" si="1"/>
        <v>5</v>
      </c>
      <c r="K83" s="77">
        <v>0</v>
      </c>
      <c r="L83" s="116"/>
      <c r="M83" s="18"/>
    </row>
    <row r="84" spans="1:13" ht="15.5" x14ac:dyDescent="0.3">
      <c r="A84" s="130"/>
      <c r="B84" s="130"/>
      <c r="C84" s="22" t="s">
        <v>482</v>
      </c>
      <c r="D84" s="22">
        <v>18</v>
      </c>
      <c r="E84" s="22">
        <v>18</v>
      </c>
      <c r="F84" s="22">
        <v>0</v>
      </c>
      <c r="G84" s="22">
        <v>4</v>
      </c>
      <c r="H84" s="22">
        <v>14</v>
      </c>
      <c r="I84" s="22">
        <v>0</v>
      </c>
      <c r="J84" s="66">
        <f t="shared" si="1"/>
        <v>10</v>
      </c>
      <c r="K84" s="22">
        <v>0</v>
      </c>
      <c r="L84" s="116"/>
      <c r="M84" s="18"/>
    </row>
    <row r="85" spans="1:13" ht="15.5" x14ac:dyDescent="0.3">
      <c r="A85" s="130"/>
      <c r="B85" s="130"/>
      <c r="C85" s="22" t="s">
        <v>483</v>
      </c>
      <c r="D85" s="22">
        <v>9</v>
      </c>
      <c r="E85" s="22">
        <v>8</v>
      </c>
      <c r="F85" s="22">
        <v>0</v>
      </c>
      <c r="G85" s="22">
        <v>0</v>
      </c>
      <c r="H85" s="22">
        <v>8</v>
      </c>
      <c r="I85" s="22">
        <v>0</v>
      </c>
      <c r="J85" s="66">
        <f t="shared" si="1"/>
        <v>4</v>
      </c>
      <c r="K85" s="22">
        <v>0</v>
      </c>
      <c r="L85" s="116"/>
      <c r="M85" s="18"/>
    </row>
    <row r="86" spans="1:13" ht="15.5" x14ac:dyDescent="0.3">
      <c r="A86" s="130"/>
      <c r="B86" s="130"/>
      <c r="C86" s="22" t="s">
        <v>484</v>
      </c>
      <c r="D86" s="22">
        <v>10</v>
      </c>
      <c r="E86" s="22">
        <v>8</v>
      </c>
      <c r="F86" s="22">
        <v>0</v>
      </c>
      <c r="G86" s="22">
        <v>1</v>
      </c>
      <c r="H86" s="22">
        <v>7</v>
      </c>
      <c r="I86" s="22">
        <v>0</v>
      </c>
      <c r="J86" s="66">
        <f t="shared" si="1"/>
        <v>4</v>
      </c>
      <c r="K86" s="22">
        <v>0</v>
      </c>
      <c r="L86" s="116"/>
      <c r="M86" s="18"/>
    </row>
    <row r="87" spans="1:13" ht="15.5" x14ac:dyDescent="0.3">
      <c r="A87" s="130"/>
      <c r="B87" s="130"/>
      <c r="C87" s="22" t="s">
        <v>485</v>
      </c>
      <c r="D87" s="22">
        <v>11</v>
      </c>
      <c r="E87" s="22">
        <v>11</v>
      </c>
      <c r="F87" s="22">
        <v>0</v>
      </c>
      <c r="G87" s="22">
        <v>2</v>
      </c>
      <c r="H87" s="22">
        <v>9</v>
      </c>
      <c r="I87" s="22">
        <v>1</v>
      </c>
      <c r="J87" s="66">
        <f t="shared" si="1"/>
        <v>6</v>
      </c>
      <c r="K87" s="22">
        <v>0</v>
      </c>
      <c r="L87" s="61"/>
      <c r="M87" s="18"/>
    </row>
    <row r="88" spans="1:13" ht="15.5" x14ac:dyDescent="0.3">
      <c r="A88" s="131"/>
      <c r="B88" s="131"/>
      <c r="C88" s="22" t="s">
        <v>486</v>
      </c>
      <c r="D88" s="22">
        <v>8</v>
      </c>
      <c r="E88" s="22">
        <v>11</v>
      </c>
      <c r="F88" s="22">
        <v>0</v>
      </c>
      <c r="G88" s="22">
        <v>1</v>
      </c>
      <c r="H88" s="22">
        <v>10</v>
      </c>
      <c r="I88" s="22">
        <v>0</v>
      </c>
      <c r="J88" s="66">
        <f t="shared" si="1"/>
        <v>6</v>
      </c>
      <c r="K88" s="22">
        <v>0</v>
      </c>
      <c r="L88" s="61"/>
      <c r="M88" s="18"/>
    </row>
    <row r="89" spans="1:13" ht="15.5" x14ac:dyDescent="0.3">
      <c r="A89" s="129">
        <v>26</v>
      </c>
      <c r="B89" s="129" t="s">
        <v>209</v>
      </c>
      <c r="C89" s="10" t="s">
        <v>210</v>
      </c>
      <c r="D89" s="14">
        <v>15</v>
      </c>
      <c r="E89" s="14">
        <v>11</v>
      </c>
      <c r="F89" s="14">
        <v>0</v>
      </c>
      <c r="G89" s="14">
        <v>2</v>
      </c>
      <c r="H89" s="14">
        <v>9</v>
      </c>
      <c r="I89" s="14">
        <v>0</v>
      </c>
      <c r="J89" s="66">
        <f t="shared" si="1"/>
        <v>6</v>
      </c>
      <c r="K89" s="14">
        <v>0</v>
      </c>
      <c r="L89" s="10"/>
    </row>
    <row r="90" spans="1:13" ht="15.5" x14ac:dyDescent="0.3">
      <c r="A90" s="130"/>
      <c r="B90" s="130"/>
      <c r="C90" s="10" t="s">
        <v>211</v>
      </c>
      <c r="D90" s="14">
        <v>17</v>
      </c>
      <c r="E90" s="14">
        <v>16</v>
      </c>
      <c r="F90" s="14">
        <v>0</v>
      </c>
      <c r="G90" s="14">
        <v>2</v>
      </c>
      <c r="H90" s="14">
        <v>14</v>
      </c>
      <c r="I90" s="14">
        <v>0</v>
      </c>
      <c r="J90" s="66">
        <f t="shared" si="1"/>
        <v>9</v>
      </c>
      <c r="K90" s="14">
        <v>0</v>
      </c>
      <c r="L90" s="14"/>
    </row>
    <row r="91" spans="1:13" ht="15.5" x14ac:dyDescent="0.3">
      <c r="A91" s="131"/>
      <c r="B91" s="131"/>
      <c r="C91" s="10" t="s">
        <v>212</v>
      </c>
      <c r="D91" s="14">
        <v>12</v>
      </c>
      <c r="E91" s="14">
        <v>12</v>
      </c>
      <c r="F91" s="14">
        <v>0</v>
      </c>
      <c r="G91" s="14">
        <v>1</v>
      </c>
      <c r="H91" s="14">
        <v>11</v>
      </c>
      <c r="I91" s="14">
        <v>0</v>
      </c>
      <c r="J91" s="66">
        <f t="shared" si="1"/>
        <v>7</v>
      </c>
      <c r="K91" s="14">
        <v>0</v>
      </c>
      <c r="L91" s="14"/>
    </row>
    <row r="92" spans="1:13" ht="15.5" x14ac:dyDescent="0.3">
      <c r="A92" s="129">
        <v>27</v>
      </c>
      <c r="B92" s="129" t="s">
        <v>219</v>
      </c>
      <c r="C92" s="45" t="s">
        <v>496</v>
      </c>
      <c r="D92" s="45">
        <v>14</v>
      </c>
      <c r="E92" s="45">
        <v>14</v>
      </c>
      <c r="F92" s="45">
        <v>0</v>
      </c>
      <c r="G92" s="45">
        <v>2</v>
      </c>
      <c r="H92" s="45">
        <v>12</v>
      </c>
      <c r="I92" s="45">
        <v>0</v>
      </c>
      <c r="J92" s="66">
        <f t="shared" si="1"/>
        <v>8</v>
      </c>
      <c r="K92" s="45">
        <v>0</v>
      </c>
      <c r="L92" s="45"/>
    </row>
    <row r="93" spans="1:13" ht="15.5" x14ac:dyDescent="0.3">
      <c r="A93" s="130"/>
      <c r="B93" s="130"/>
      <c r="C93" s="45" t="s">
        <v>497</v>
      </c>
      <c r="D93" s="45">
        <v>12</v>
      </c>
      <c r="E93" s="45">
        <v>12</v>
      </c>
      <c r="F93" s="45">
        <v>0</v>
      </c>
      <c r="G93" s="45">
        <v>0</v>
      </c>
      <c r="H93" s="45">
        <v>12</v>
      </c>
      <c r="I93" s="45">
        <v>0</v>
      </c>
      <c r="J93" s="66">
        <f t="shared" si="1"/>
        <v>7</v>
      </c>
      <c r="K93" s="45">
        <v>0</v>
      </c>
      <c r="L93" s="45"/>
    </row>
    <row r="94" spans="1:13" ht="15.5" x14ac:dyDescent="0.3">
      <c r="A94" s="131"/>
      <c r="B94" s="131"/>
      <c r="C94" s="45" t="s">
        <v>498</v>
      </c>
      <c r="D94" s="45">
        <v>12</v>
      </c>
      <c r="E94" s="45">
        <v>12</v>
      </c>
      <c r="F94" s="45">
        <v>0</v>
      </c>
      <c r="G94" s="45">
        <v>3</v>
      </c>
      <c r="H94" s="45">
        <v>9</v>
      </c>
      <c r="I94" s="45">
        <v>0</v>
      </c>
      <c r="J94" s="66">
        <f t="shared" si="1"/>
        <v>7</v>
      </c>
      <c r="K94" s="45">
        <v>0</v>
      </c>
      <c r="L94" s="45"/>
    </row>
    <row r="95" spans="1:13" ht="15.5" x14ac:dyDescent="0.3">
      <c r="A95" s="129">
        <v>28</v>
      </c>
      <c r="B95" s="129" t="s">
        <v>220</v>
      </c>
      <c r="C95" s="10" t="s">
        <v>505</v>
      </c>
      <c r="D95" s="10">
        <v>26</v>
      </c>
      <c r="E95" s="10">
        <v>25</v>
      </c>
      <c r="F95" s="10">
        <v>0</v>
      </c>
      <c r="G95" s="10">
        <v>4</v>
      </c>
      <c r="H95" s="10">
        <v>21</v>
      </c>
      <c r="I95" s="10">
        <v>0</v>
      </c>
      <c r="J95" s="66">
        <f t="shared" si="1"/>
        <v>15</v>
      </c>
      <c r="K95" s="10"/>
      <c r="L95" s="10"/>
    </row>
    <row r="96" spans="1:13" ht="15.5" x14ac:dyDescent="0.3">
      <c r="A96" s="130"/>
      <c r="B96" s="130"/>
      <c r="C96" s="10" t="s">
        <v>506</v>
      </c>
      <c r="D96" s="10">
        <v>13</v>
      </c>
      <c r="E96" s="10">
        <v>13</v>
      </c>
      <c r="F96" s="10">
        <v>0</v>
      </c>
      <c r="G96" s="10">
        <v>0</v>
      </c>
      <c r="H96" s="10">
        <v>13</v>
      </c>
      <c r="I96" s="10">
        <v>0</v>
      </c>
      <c r="J96" s="66">
        <f t="shared" si="1"/>
        <v>7</v>
      </c>
      <c r="K96" s="10">
        <v>0</v>
      </c>
      <c r="L96" s="10"/>
    </row>
    <row r="97" spans="1:12" ht="15.5" x14ac:dyDescent="0.3">
      <c r="A97" s="131"/>
      <c r="B97" s="131"/>
      <c r="C97" s="10" t="s">
        <v>385</v>
      </c>
      <c r="D97" s="10">
        <v>21</v>
      </c>
      <c r="E97" s="10">
        <v>20</v>
      </c>
      <c r="F97" s="10">
        <v>0</v>
      </c>
      <c r="G97" s="10">
        <v>4</v>
      </c>
      <c r="H97" s="10">
        <v>16</v>
      </c>
      <c r="I97" s="10">
        <v>0</v>
      </c>
      <c r="J97" s="66">
        <f t="shared" si="1"/>
        <v>12</v>
      </c>
      <c r="K97" s="10">
        <v>0</v>
      </c>
      <c r="L97" s="10"/>
    </row>
    <row r="98" spans="1:12" ht="15.5" x14ac:dyDescent="0.3">
      <c r="A98" s="129">
        <v>29</v>
      </c>
      <c r="B98" s="129" t="s">
        <v>221</v>
      </c>
      <c r="C98" s="45" t="s">
        <v>528</v>
      </c>
      <c r="D98" s="45">
        <v>25</v>
      </c>
      <c r="E98" s="45">
        <v>24</v>
      </c>
      <c r="F98" s="45">
        <v>0</v>
      </c>
      <c r="G98" s="45">
        <v>9</v>
      </c>
      <c r="H98" s="45">
        <v>14</v>
      </c>
      <c r="I98" s="45">
        <v>0</v>
      </c>
      <c r="J98" s="66">
        <f t="shared" si="1"/>
        <v>14</v>
      </c>
      <c r="K98" s="45">
        <v>0</v>
      </c>
      <c r="L98" s="45"/>
    </row>
    <row r="99" spans="1:12" ht="15.5" x14ac:dyDescent="0.3">
      <c r="A99" s="130"/>
      <c r="B99" s="130"/>
      <c r="C99" s="45" t="s">
        <v>529</v>
      </c>
      <c r="D99" s="98">
        <v>11</v>
      </c>
      <c r="E99" s="98">
        <v>10</v>
      </c>
      <c r="F99" s="98">
        <v>0</v>
      </c>
      <c r="G99" s="98">
        <v>3</v>
      </c>
      <c r="H99" s="98">
        <v>7</v>
      </c>
      <c r="I99" s="98">
        <v>0</v>
      </c>
      <c r="J99" s="66">
        <f t="shared" si="1"/>
        <v>6</v>
      </c>
      <c r="K99" s="98">
        <v>0</v>
      </c>
      <c r="L99" s="98"/>
    </row>
    <row r="100" spans="1:12" ht="15.5" x14ac:dyDescent="0.3">
      <c r="A100" s="130"/>
      <c r="B100" s="130"/>
      <c r="C100" s="45" t="s">
        <v>530</v>
      </c>
      <c r="D100" s="98">
        <v>15</v>
      </c>
      <c r="E100" s="98">
        <v>15</v>
      </c>
      <c r="F100" s="98">
        <v>0</v>
      </c>
      <c r="G100" s="98">
        <v>2</v>
      </c>
      <c r="H100" s="98">
        <v>13</v>
      </c>
      <c r="I100" s="98">
        <v>1</v>
      </c>
      <c r="J100" s="66">
        <f t="shared" si="1"/>
        <v>9</v>
      </c>
      <c r="K100" s="98">
        <v>0</v>
      </c>
      <c r="L100" s="120"/>
    </row>
    <row r="101" spans="1:12" ht="15.5" x14ac:dyDescent="0.3">
      <c r="A101" s="130"/>
      <c r="B101" s="130"/>
      <c r="C101" s="45" t="s">
        <v>531</v>
      </c>
      <c r="D101" s="98">
        <v>11</v>
      </c>
      <c r="E101" s="98">
        <v>10</v>
      </c>
      <c r="F101" s="98">
        <v>0</v>
      </c>
      <c r="G101" s="98">
        <v>1</v>
      </c>
      <c r="H101" s="98">
        <v>8</v>
      </c>
      <c r="I101" s="98">
        <v>0</v>
      </c>
      <c r="J101" s="66">
        <f t="shared" si="1"/>
        <v>6</v>
      </c>
      <c r="K101" s="98">
        <v>0</v>
      </c>
      <c r="L101" s="120"/>
    </row>
    <row r="102" spans="1:12" ht="15.5" x14ac:dyDescent="0.3">
      <c r="A102" s="131"/>
      <c r="B102" s="131"/>
      <c r="C102" s="55" t="s">
        <v>532</v>
      </c>
      <c r="D102" s="121">
        <v>13</v>
      </c>
      <c r="E102" s="121">
        <v>13</v>
      </c>
      <c r="F102" s="121">
        <v>0</v>
      </c>
      <c r="G102" s="121">
        <v>5</v>
      </c>
      <c r="H102" s="121">
        <v>8</v>
      </c>
      <c r="I102" s="121">
        <v>0</v>
      </c>
      <c r="J102" s="66">
        <f t="shared" si="1"/>
        <v>7</v>
      </c>
      <c r="K102" s="121">
        <v>0</v>
      </c>
      <c r="L102" s="122"/>
    </row>
    <row r="103" spans="1:12" ht="15.5" x14ac:dyDescent="0.3">
      <c r="A103" s="129">
        <v>30</v>
      </c>
      <c r="B103" s="129" t="s">
        <v>222</v>
      </c>
      <c r="C103" s="14" t="s">
        <v>223</v>
      </c>
      <c r="D103" s="76">
        <v>10</v>
      </c>
      <c r="E103" s="14">
        <v>10</v>
      </c>
      <c r="F103" s="14">
        <v>0</v>
      </c>
      <c r="G103" s="14">
        <v>1</v>
      </c>
      <c r="H103" s="14">
        <v>9</v>
      </c>
      <c r="I103" s="14">
        <v>0</v>
      </c>
      <c r="J103" s="66">
        <f t="shared" si="1"/>
        <v>6</v>
      </c>
      <c r="K103" s="14">
        <v>0</v>
      </c>
      <c r="L103" s="14"/>
    </row>
    <row r="104" spans="1:12" ht="31" x14ac:dyDescent="0.3">
      <c r="A104" s="130"/>
      <c r="B104" s="130"/>
      <c r="C104" s="10" t="s">
        <v>224</v>
      </c>
      <c r="D104" s="10">
        <v>5</v>
      </c>
      <c r="E104" s="10">
        <v>5</v>
      </c>
      <c r="F104" s="10">
        <v>0</v>
      </c>
      <c r="G104" s="10">
        <v>1</v>
      </c>
      <c r="H104" s="10">
        <v>4</v>
      </c>
      <c r="I104" s="10">
        <v>0</v>
      </c>
      <c r="J104" s="66">
        <f t="shared" si="1"/>
        <v>3</v>
      </c>
      <c r="K104" s="10">
        <v>1</v>
      </c>
      <c r="L104" s="10"/>
    </row>
    <row r="105" spans="1:12" ht="15.5" x14ac:dyDescent="0.3">
      <c r="A105" s="131"/>
      <c r="B105" s="131"/>
      <c r="C105" s="10" t="s">
        <v>225</v>
      </c>
      <c r="D105" s="10">
        <v>8</v>
      </c>
      <c r="E105" s="10">
        <v>8</v>
      </c>
      <c r="F105" s="10"/>
      <c r="G105" s="10">
        <v>3</v>
      </c>
      <c r="H105" s="10">
        <v>5</v>
      </c>
      <c r="I105" s="10"/>
      <c r="J105" s="66">
        <f t="shared" si="1"/>
        <v>4</v>
      </c>
      <c r="K105" s="10"/>
      <c r="L105" s="10"/>
    </row>
    <row r="106" spans="1:12" ht="15.5" x14ac:dyDescent="0.3">
      <c r="A106" s="129">
        <v>31</v>
      </c>
      <c r="B106" s="129" t="s">
        <v>235</v>
      </c>
      <c r="C106" s="10" t="s">
        <v>231</v>
      </c>
      <c r="D106" s="10">
        <v>10</v>
      </c>
      <c r="E106" s="10">
        <v>10</v>
      </c>
      <c r="F106" s="10">
        <v>0</v>
      </c>
      <c r="G106" s="10">
        <v>4</v>
      </c>
      <c r="H106" s="10">
        <v>6</v>
      </c>
      <c r="I106" s="10">
        <v>0</v>
      </c>
      <c r="J106" s="66">
        <f t="shared" si="1"/>
        <v>6</v>
      </c>
      <c r="K106" s="10">
        <v>0</v>
      </c>
      <c r="L106" s="10"/>
    </row>
    <row r="107" spans="1:12" ht="15.5" x14ac:dyDescent="0.3">
      <c r="A107" s="130"/>
      <c r="B107" s="130"/>
      <c r="C107" s="10" t="s">
        <v>232</v>
      </c>
      <c r="D107" s="10">
        <v>10</v>
      </c>
      <c r="E107" s="10">
        <v>10</v>
      </c>
      <c r="F107" s="10">
        <v>0</v>
      </c>
      <c r="G107" s="10">
        <v>3</v>
      </c>
      <c r="H107" s="10">
        <v>7</v>
      </c>
      <c r="I107" s="10">
        <v>0</v>
      </c>
      <c r="J107" s="66">
        <f t="shared" si="1"/>
        <v>6</v>
      </c>
      <c r="K107" s="10">
        <v>0</v>
      </c>
      <c r="L107" s="10"/>
    </row>
    <row r="108" spans="1:12" ht="15.5" x14ac:dyDescent="0.3">
      <c r="A108" s="130"/>
      <c r="B108" s="130"/>
      <c r="C108" s="10" t="s">
        <v>233</v>
      </c>
      <c r="D108" s="10">
        <v>11</v>
      </c>
      <c r="E108" s="10">
        <v>11</v>
      </c>
      <c r="F108" s="10">
        <v>0</v>
      </c>
      <c r="G108" s="10">
        <v>1</v>
      </c>
      <c r="H108" s="10">
        <v>10</v>
      </c>
      <c r="I108" s="10">
        <v>0</v>
      </c>
      <c r="J108" s="66">
        <f t="shared" si="1"/>
        <v>6</v>
      </c>
      <c r="K108" s="10">
        <v>0</v>
      </c>
      <c r="L108" s="10"/>
    </row>
    <row r="109" spans="1:12" ht="15.5" x14ac:dyDescent="0.3">
      <c r="A109" s="131"/>
      <c r="B109" s="131"/>
      <c r="C109" s="10" t="s">
        <v>234</v>
      </c>
      <c r="D109" s="10">
        <v>10</v>
      </c>
      <c r="E109" s="10">
        <v>10</v>
      </c>
      <c r="F109" s="10">
        <v>0</v>
      </c>
      <c r="G109" s="10">
        <v>3</v>
      </c>
      <c r="H109" s="10">
        <v>7</v>
      </c>
      <c r="I109" s="10">
        <v>0</v>
      </c>
      <c r="J109" s="66">
        <f t="shared" si="1"/>
        <v>6</v>
      </c>
      <c r="K109" s="10">
        <v>0</v>
      </c>
      <c r="L109" s="10"/>
    </row>
    <row r="110" spans="1:12" ht="15.5" x14ac:dyDescent="0.3">
      <c r="A110" s="129">
        <v>32</v>
      </c>
      <c r="B110" s="129" t="s">
        <v>242</v>
      </c>
      <c r="C110" s="10" t="s">
        <v>243</v>
      </c>
      <c r="D110" s="48">
        <v>19</v>
      </c>
      <c r="E110" s="10">
        <f>SUM(F110:H110)</f>
        <v>18</v>
      </c>
      <c r="F110" s="10">
        <v>0</v>
      </c>
      <c r="G110" s="10">
        <v>3</v>
      </c>
      <c r="H110" s="10">
        <v>15</v>
      </c>
      <c r="I110" s="10">
        <v>0</v>
      </c>
      <c r="J110" s="66">
        <f t="shared" si="1"/>
        <v>10</v>
      </c>
      <c r="K110" s="10">
        <v>2</v>
      </c>
      <c r="L110" s="10"/>
    </row>
    <row r="111" spans="1:12" ht="15.5" x14ac:dyDescent="0.3">
      <c r="A111" s="131"/>
      <c r="B111" s="131"/>
      <c r="C111" s="14" t="s">
        <v>244</v>
      </c>
      <c r="D111" s="78">
        <v>8</v>
      </c>
      <c r="E111" s="10">
        <f>SUM(F111:H111)</f>
        <v>8</v>
      </c>
      <c r="F111" s="45">
        <v>0</v>
      </c>
      <c r="G111" s="45">
        <v>2</v>
      </c>
      <c r="H111" s="45">
        <v>6</v>
      </c>
      <c r="I111" s="45">
        <v>0</v>
      </c>
      <c r="J111" s="66">
        <f t="shared" si="1"/>
        <v>4</v>
      </c>
      <c r="K111" s="45">
        <v>1</v>
      </c>
      <c r="L111" s="10"/>
    </row>
    <row r="112" spans="1:12" ht="15.5" x14ac:dyDescent="0.3">
      <c r="A112" s="129">
        <v>33</v>
      </c>
      <c r="B112" s="129" t="s">
        <v>248</v>
      </c>
      <c r="C112" s="10" t="s">
        <v>249</v>
      </c>
      <c r="D112" s="10">
        <v>15</v>
      </c>
      <c r="E112" s="10">
        <f>F112+G112+H112</f>
        <v>14</v>
      </c>
      <c r="F112" s="10">
        <v>0</v>
      </c>
      <c r="G112" s="10">
        <v>0</v>
      </c>
      <c r="H112" s="10">
        <v>14</v>
      </c>
      <c r="I112" s="10">
        <v>0</v>
      </c>
      <c r="J112" s="66">
        <f t="shared" si="1"/>
        <v>8</v>
      </c>
      <c r="K112" s="10">
        <v>6</v>
      </c>
      <c r="L112" s="10"/>
    </row>
    <row r="113" spans="1:12" ht="15.5" x14ac:dyDescent="0.3">
      <c r="A113" s="131"/>
      <c r="B113" s="131"/>
      <c r="C113" s="10" t="s">
        <v>91</v>
      </c>
      <c r="D113" s="10">
        <v>13</v>
      </c>
      <c r="E113" s="10">
        <f>F113+G113+H113</f>
        <v>13</v>
      </c>
      <c r="F113" s="10">
        <v>0</v>
      </c>
      <c r="G113" s="10">
        <v>1</v>
      </c>
      <c r="H113" s="10">
        <v>12</v>
      </c>
      <c r="I113" s="10">
        <v>0</v>
      </c>
      <c r="J113" s="66">
        <f t="shared" si="1"/>
        <v>7</v>
      </c>
      <c r="K113" s="10">
        <v>6</v>
      </c>
      <c r="L113" s="10"/>
    </row>
    <row r="114" spans="1:12" ht="15.5" x14ac:dyDescent="0.3">
      <c r="A114" s="129">
        <v>34</v>
      </c>
      <c r="B114" s="129" t="s">
        <v>254</v>
      </c>
      <c r="C114" s="10" t="s">
        <v>255</v>
      </c>
      <c r="D114" s="45">
        <v>14</v>
      </c>
      <c r="E114" s="45">
        <v>13</v>
      </c>
      <c r="F114" s="45">
        <v>0</v>
      </c>
      <c r="G114" s="45">
        <v>2</v>
      </c>
      <c r="H114" s="45">
        <v>11</v>
      </c>
      <c r="I114" s="45">
        <v>0</v>
      </c>
      <c r="J114" s="66">
        <f t="shared" si="1"/>
        <v>7</v>
      </c>
      <c r="K114" s="45">
        <v>5</v>
      </c>
      <c r="L114" s="10"/>
    </row>
    <row r="115" spans="1:12" ht="15.5" x14ac:dyDescent="0.3">
      <c r="A115" s="131"/>
      <c r="B115" s="131"/>
      <c r="C115" s="10" t="s">
        <v>256</v>
      </c>
      <c r="D115" s="10">
        <v>10</v>
      </c>
      <c r="E115" s="10">
        <v>10</v>
      </c>
      <c r="F115" s="10">
        <v>0</v>
      </c>
      <c r="G115" s="10">
        <v>1</v>
      </c>
      <c r="H115" s="10">
        <v>9</v>
      </c>
      <c r="I115" s="10">
        <v>0</v>
      </c>
      <c r="J115" s="66">
        <f t="shared" si="1"/>
        <v>6</v>
      </c>
      <c r="K115" s="10">
        <v>4</v>
      </c>
      <c r="L115" s="10"/>
    </row>
    <row r="116" spans="1:12" ht="15.5" x14ac:dyDescent="0.3">
      <c r="A116" s="129">
        <v>35</v>
      </c>
      <c r="B116" s="129" t="s">
        <v>262</v>
      </c>
      <c r="C116" s="10" t="s">
        <v>513</v>
      </c>
      <c r="D116" s="45">
        <v>11</v>
      </c>
      <c r="E116" s="45">
        <v>10</v>
      </c>
      <c r="F116" s="45">
        <v>0</v>
      </c>
      <c r="G116" s="45">
        <v>0</v>
      </c>
      <c r="H116" s="45">
        <v>10</v>
      </c>
      <c r="I116" s="45">
        <v>0</v>
      </c>
      <c r="J116" s="66">
        <f t="shared" si="1"/>
        <v>6</v>
      </c>
      <c r="K116" s="45">
        <v>4</v>
      </c>
      <c r="L116" s="10"/>
    </row>
    <row r="117" spans="1:12" ht="15.5" x14ac:dyDescent="0.3">
      <c r="A117" s="130"/>
      <c r="B117" s="130"/>
      <c r="C117" s="10" t="s">
        <v>514</v>
      </c>
      <c r="D117" s="45">
        <v>7</v>
      </c>
      <c r="E117" s="45">
        <v>7</v>
      </c>
      <c r="F117" s="45">
        <v>0</v>
      </c>
      <c r="G117" s="45">
        <v>1</v>
      </c>
      <c r="H117" s="45">
        <v>6</v>
      </c>
      <c r="I117" s="45">
        <v>0</v>
      </c>
      <c r="J117" s="66">
        <f t="shared" si="1"/>
        <v>4</v>
      </c>
      <c r="K117" s="45">
        <v>3</v>
      </c>
      <c r="L117" s="10"/>
    </row>
    <row r="118" spans="1:12" ht="15.5" x14ac:dyDescent="0.3">
      <c r="A118" s="131"/>
      <c r="B118" s="131"/>
      <c r="C118" s="10" t="s">
        <v>515</v>
      </c>
      <c r="D118" s="45">
        <v>9</v>
      </c>
      <c r="E118" s="45">
        <v>9</v>
      </c>
      <c r="F118" s="45">
        <v>0</v>
      </c>
      <c r="G118" s="45">
        <v>1</v>
      </c>
      <c r="H118" s="45">
        <v>8</v>
      </c>
      <c r="I118" s="45">
        <v>0</v>
      </c>
      <c r="J118" s="66">
        <f t="shared" si="1"/>
        <v>5</v>
      </c>
      <c r="K118" s="45">
        <v>4</v>
      </c>
      <c r="L118" s="10"/>
    </row>
    <row r="119" spans="1:12" ht="18" customHeight="1" x14ac:dyDescent="0.3">
      <c r="A119" s="129">
        <v>36</v>
      </c>
      <c r="B119" s="129" t="s">
        <v>263</v>
      </c>
      <c r="C119" s="22" t="s">
        <v>521</v>
      </c>
      <c r="D119" s="22">
        <v>16</v>
      </c>
      <c r="E119" s="22">
        <v>16</v>
      </c>
      <c r="F119" s="22">
        <v>0</v>
      </c>
      <c r="G119" s="123">
        <v>3</v>
      </c>
      <c r="H119" s="123">
        <v>13</v>
      </c>
      <c r="I119" s="123">
        <v>0</v>
      </c>
      <c r="J119" s="66">
        <f t="shared" si="1"/>
        <v>9</v>
      </c>
      <c r="K119" s="123">
        <v>4</v>
      </c>
      <c r="L119" s="86"/>
    </row>
    <row r="120" spans="1:12" ht="18" customHeight="1" x14ac:dyDescent="0.3">
      <c r="A120" s="130"/>
      <c r="B120" s="130"/>
      <c r="C120" s="22" t="s">
        <v>522</v>
      </c>
      <c r="D120" s="22">
        <v>8</v>
      </c>
      <c r="E120" s="22">
        <v>8</v>
      </c>
      <c r="F120" s="22">
        <v>0</v>
      </c>
      <c r="G120" s="22">
        <v>1</v>
      </c>
      <c r="H120" s="22">
        <v>7</v>
      </c>
      <c r="I120" s="22">
        <v>0</v>
      </c>
      <c r="J120" s="66">
        <f t="shared" si="1"/>
        <v>4</v>
      </c>
      <c r="K120" s="22">
        <v>0</v>
      </c>
      <c r="L120" s="86"/>
    </row>
    <row r="121" spans="1:12" ht="18" customHeight="1" x14ac:dyDescent="0.3">
      <c r="A121" s="131"/>
      <c r="B121" s="131"/>
      <c r="C121" s="22" t="s">
        <v>523</v>
      </c>
      <c r="D121" s="22">
        <v>8</v>
      </c>
      <c r="E121" s="22">
        <v>8</v>
      </c>
      <c r="F121" s="22">
        <v>0</v>
      </c>
      <c r="G121" s="22">
        <v>1</v>
      </c>
      <c r="H121" s="22">
        <v>7</v>
      </c>
      <c r="I121" s="22">
        <v>0</v>
      </c>
      <c r="J121" s="66">
        <f t="shared" si="1"/>
        <v>4</v>
      </c>
      <c r="K121" s="22">
        <v>2</v>
      </c>
      <c r="L121" s="86"/>
    </row>
    <row r="122" spans="1:12" ht="15.5" x14ac:dyDescent="0.3">
      <c r="A122" s="129">
        <v>37</v>
      </c>
      <c r="B122" s="129" t="s">
        <v>264</v>
      </c>
      <c r="C122" s="14" t="s">
        <v>265</v>
      </c>
      <c r="D122" s="87">
        <v>22</v>
      </c>
      <c r="E122" s="87">
        <v>21</v>
      </c>
      <c r="F122" s="87">
        <v>0</v>
      </c>
      <c r="G122" s="87">
        <v>3</v>
      </c>
      <c r="H122" s="87">
        <v>18</v>
      </c>
      <c r="I122" s="87">
        <v>3</v>
      </c>
      <c r="J122" s="66">
        <f t="shared" si="1"/>
        <v>12</v>
      </c>
      <c r="K122" s="87">
        <v>0</v>
      </c>
      <c r="L122" s="87"/>
    </row>
    <row r="123" spans="1:12" ht="15.5" x14ac:dyDescent="0.3">
      <c r="A123" s="130"/>
      <c r="B123" s="130"/>
      <c r="C123" s="14" t="s">
        <v>266</v>
      </c>
      <c r="D123" s="87">
        <v>22</v>
      </c>
      <c r="E123" s="87">
        <v>22</v>
      </c>
      <c r="F123" s="87">
        <v>0</v>
      </c>
      <c r="G123" s="87">
        <v>5</v>
      </c>
      <c r="H123" s="87">
        <v>17</v>
      </c>
      <c r="I123" s="87">
        <v>2</v>
      </c>
      <c r="J123" s="66">
        <f t="shared" si="1"/>
        <v>13</v>
      </c>
      <c r="K123" s="87">
        <v>0</v>
      </c>
      <c r="L123" s="87"/>
    </row>
    <row r="124" spans="1:12" ht="15.5" x14ac:dyDescent="0.3">
      <c r="A124" s="131"/>
      <c r="B124" s="131"/>
      <c r="C124" s="14" t="s">
        <v>267</v>
      </c>
      <c r="D124" s="87">
        <v>9</v>
      </c>
      <c r="E124" s="87">
        <v>9</v>
      </c>
      <c r="F124" s="87">
        <v>0</v>
      </c>
      <c r="G124" s="87">
        <v>6</v>
      </c>
      <c r="H124" s="87">
        <v>3</v>
      </c>
      <c r="I124" s="87">
        <v>3</v>
      </c>
      <c r="J124" s="66">
        <f t="shared" si="1"/>
        <v>5</v>
      </c>
      <c r="K124" s="87">
        <v>0</v>
      </c>
      <c r="L124" s="87"/>
    </row>
    <row r="125" spans="1:12" ht="15.5" x14ac:dyDescent="0.3">
      <c r="A125" s="129">
        <v>38</v>
      </c>
      <c r="B125" s="129" t="s">
        <v>275</v>
      </c>
      <c r="C125" s="14" t="s">
        <v>276</v>
      </c>
      <c r="D125" s="78">
        <v>18</v>
      </c>
      <c r="E125" s="45">
        <v>15</v>
      </c>
      <c r="F125" s="45">
        <v>0</v>
      </c>
      <c r="G125" s="45">
        <v>4</v>
      </c>
      <c r="H125" s="45">
        <v>11</v>
      </c>
      <c r="I125" s="45">
        <v>0</v>
      </c>
      <c r="J125" s="66">
        <f t="shared" si="1"/>
        <v>9</v>
      </c>
      <c r="K125" s="45">
        <v>8</v>
      </c>
      <c r="L125" s="45"/>
    </row>
    <row r="126" spans="1:12" ht="15.5" x14ac:dyDescent="0.3">
      <c r="A126" s="130"/>
      <c r="B126" s="130"/>
      <c r="C126" s="14" t="s">
        <v>277</v>
      </c>
      <c r="D126" s="78">
        <v>12</v>
      </c>
      <c r="E126" s="45">
        <v>12</v>
      </c>
      <c r="F126" s="45">
        <v>0</v>
      </c>
      <c r="G126" s="45">
        <v>3</v>
      </c>
      <c r="H126" s="45">
        <v>8</v>
      </c>
      <c r="I126" s="45">
        <v>0</v>
      </c>
      <c r="J126" s="66">
        <f t="shared" si="1"/>
        <v>7</v>
      </c>
      <c r="K126" s="45">
        <v>5</v>
      </c>
      <c r="L126" s="45"/>
    </row>
    <row r="127" spans="1:12" ht="15.5" x14ac:dyDescent="0.3">
      <c r="A127" s="131"/>
      <c r="B127" s="131"/>
      <c r="C127" s="11" t="s">
        <v>278</v>
      </c>
      <c r="D127" s="124">
        <v>14</v>
      </c>
      <c r="E127" s="98">
        <v>13</v>
      </c>
      <c r="F127" s="98">
        <v>0</v>
      </c>
      <c r="G127" s="98">
        <v>0</v>
      </c>
      <c r="H127" s="98">
        <v>13</v>
      </c>
      <c r="I127" s="98">
        <v>0</v>
      </c>
      <c r="J127" s="66">
        <f t="shared" si="1"/>
        <v>7</v>
      </c>
      <c r="K127" s="98">
        <v>6</v>
      </c>
      <c r="L127" s="45"/>
    </row>
    <row r="128" spans="1:12" ht="15.5" x14ac:dyDescent="0.3">
      <c r="A128" s="129">
        <v>39</v>
      </c>
      <c r="B128" s="129" t="s">
        <v>286</v>
      </c>
      <c r="C128" s="10" t="s">
        <v>287</v>
      </c>
      <c r="D128" s="125">
        <v>38</v>
      </c>
      <c r="E128" s="125">
        <v>32</v>
      </c>
      <c r="F128" s="125">
        <v>0</v>
      </c>
      <c r="G128" s="125">
        <v>5</v>
      </c>
      <c r="H128" s="125">
        <v>27</v>
      </c>
      <c r="I128" s="125">
        <v>0</v>
      </c>
      <c r="J128" s="66">
        <f t="shared" si="1"/>
        <v>19</v>
      </c>
      <c r="K128" s="125">
        <v>0</v>
      </c>
      <c r="L128" s="125"/>
    </row>
    <row r="129" spans="1:12" ht="15.5" x14ac:dyDescent="0.3">
      <c r="A129" s="130"/>
      <c r="B129" s="130"/>
      <c r="C129" s="10" t="s">
        <v>288</v>
      </c>
      <c r="D129" s="45">
        <v>26</v>
      </c>
      <c r="E129" s="45">
        <v>21</v>
      </c>
      <c r="F129" s="45">
        <v>0</v>
      </c>
      <c r="G129" s="45">
        <v>3</v>
      </c>
      <c r="H129" s="45">
        <v>19</v>
      </c>
      <c r="I129" s="45">
        <v>0</v>
      </c>
      <c r="J129" s="66">
        <f t="shared" si="1"/>
        <v>12</v>
      </c>
      <c r="K129" s="45">
        <v>0</v>
      </c>
      <c r="L129" s="45"/>
    </row>
    <row r="130" spans="1:12" ht="15.5" x14ac:dyDescent="0.3">
      <c r="A130" s="130"/>
      <c r="B130" s="130"/>
      <c r="C130" s="79" t="s">
        <v>289</v>
      </c>
      <c r="D130" s="10">
        <v>14</v>
      </c>
      <c r="E130" s="10">
        <v>13</v>
      </c>
      <c r="F130" s="10">
        <v>0</v>
      </c>
      <c r="G130" s="10">
        <v>3</v>
      </c>
      <c r="H130" s="10">
        <v>10</v>
      </c>
      <c r="I130" s="10">
        <v>0</v>
      </c>
      <c r="J130" s="66">
        <f t="shared" si="1"/>
        <v>7</v>
      </c>
      <c r="K130" s="10">
        <v>0</v>
      </c>
      <c r="L130" s="10"/>
    </row>
    <row r="131" spans="1:12" ht="31" x14ac:dyDescent="0.3">
      <c r="A131" s="131"/>
      <c r="B131" s="131"/>
      <c r="C131" s="10" t="s">
        <v>290</v>
      </c>
      <c r="D131" s="30">
        <v>4</v>
      </c>
      <c r="E131" s="30">
        <v>4</v>
      </c>
      <c r="F131" s="30">
        <v>0</v>
      </c>
      <c r="G131" s="30">
        <v>0</v>
      </c>
      <c r="H131" s="30">
        <v>0</v>
      </c>
      <c r="I131" s="30">
        <v>0</v>
      </c>
      <c r="J131" s="66">
        <f t="shared" si="1"/>
        <v>2</v>
      </c>
      <c r="K131" s="30">
        <v>0</v>
      </c>
      <c r="L131" s="30"/>
    </row>
    <row r="132" spans="1:12" ht="15.5" x14ac:dyDescent="0.3">
      <c r="A132" s="129">
        <v>40</v>
      </c>
      <c r="B132" s="129" t="s">
        <v>299</v>
      </c>
      <c r="C132" s="92" t="s">
        <v>300</v>
      </c>
      <c r="D132" s="22">
        <v>13</v>
      </c>
      <c r="E132" s="22">
        <f>SUM(F132:H132)</f>
        <v>10</v>
      </c>
      <c r="F132" s="22">
        <v>0</v>
      </c>
      <c r="G132" s="22">
        <v>4</v>
      </c>
      <c r="H132" s="22">
        <v>6</v>
      </c>
      <c r="I132" s="22">
        <v>3</v>
      </c>
      <c r="J132" s="66">
        <f t="shared" si="1"/>
        <v>6</v>
      </c>
      <c r="K132" s="22">
        <v>2</v>
      </c>
      <c r="L132" s="22"/>
    </row>
    <row r="133" spans="1:12" ht="15.5" x14ac:dyDescent="0.3">
      <c r="A133" s="130"/>
      <c r="B133" s="130"/>
      <c r="C133" s="92" t="s">
        <v>301</v>
      </c>
      <c r="D133" s="22">
        <v>10</v>
      </c>
      <c r="E133" s="22">
        <f t="shared" ref="E133:E135" si="2">SUM(F133:H133)</f>
        <v>8</v>
      </c>
      <c r="F133" s="22">
        <v>0</v>
      </c>
      <c r="G133" s="22">
        <v>2</v>
      </c>
      <c r="H133" s="22">
        <v>6</v>
      </c>
      <c r="I133" s="22">
        <v>2</v>
      </c>
      <c r="J133" s="66">
        <f t="shared" si="1"/>
        <v>4</v>
      </c>
      <c r="K133" s="22">
        <v>3</v>
      </c>
      <c r="L133" s="22"/>
    </row>
    <row r="134" spans="1:12" ht="15.5" x14ac:dyDescent="0.3">
      <c r="A134" s="130"/>
      <c r="B134" s="130"/>
      <c r="C134" s="92" t="s">
        <v>302</v>
      </c>
      <c r="D134" s="22">
        <v>14</v>
      </c>
      <c r="E134" s="22">
        <f t="shared" si="2"/>
        <v>11</v>
      </c>
      <c r="F134" s="22">
        <v>0</v>
      </c>
      <c r="G134" s="22">
        <v>4</v>
      </c>
      <c r="H134" s="22">
        <v>7</v>
      </c>
      <c r="I134" s="22">
        <v>3</v>
      </c>
      <c r="J134" s="66">
        <f t="shared" si="1"/>
        <v>6</v>
      </c>
      <c r="K134" s="22">
        <v>4</v>
      </c>
      <c r="L134" s="22"/>
    </row>
    <row r="135" spans="1:12" ht="15.5" x14ac:dyDescent="0.3">
      <c r="A135" s="131"/>
      <c r="B135" s="131"/>
      <c r="C135" s="92" t="s">
        <v>303</v>
      </c>
      <c r="D135" s="22">
        <v>7</v>
      </c>
      <c r="E135" s="22">
        <f t="shared" si="2"/>
        <v>6</v>
      </c>
      <c r="F135" s="22">
        <v>0</v>
      </c>
      <c r="G135" s="22">
        <v>2</v>
      </c>
      <c r="H135" s="22">
        <v>4</v>
      </c>
      <c r="I135" s="22">
        <v>2</v>
      </c>
      <c r="J135" s="66">
        <f t="shared" si="1"/>
        <v>3</v>
      </c>
      <c r="K135" s="22">
        <v>1</v>
      </c>
      <c r="L135" s="22"/>
    </row>
    <row r="136" spans="1:12" ht="15.5" x14ac:dyDescent="0.3">
      <c r="A136" s="129">
        <v>41</v>
      </c>
      <c r="B136" s="129" t="s">
        <v>310</v>
      </c>
      <c r="C136" s="78" t="s">
        <v>311</v>
      </c>
      <c r="D136" s="45">
        <v>24</v>
      </c>
      <c r="E136" s="45">
        <v>17</v>
      </c>
      <c r="F136" s="45">
        <v>0</v>
      </c>
      <c r="G136" s="45">
        <v>2</v>
      </c>
      <c r="H136" s="45">
        <v>15</v>
      </c>
      <c r="I136" s="45">
        <v>0</v>
      </c>
      <c r="J136" s="66">
        <f t="shared" si="1"/>
        <v>10</v>
      </c>
      <c r="K136" s="45">
        <v>0</v>
      </c>
      <c r="L136" s="45"/>
    </row>
    <row r="137" spans="1:12" ht="15.5" x14ac:dyDescent="0.3">
      <c r="A137" s="130"/>
      <c r="B137" s="130"/>
      <c r="C137" s="78" t="s">
        <v>312</v>
      </c>
      <c r="D137" s="45">
        <v>11</v>
      </c>
      <c r="E137" s="45">
        <v>10</v>
      </c>
      <c r="F137" s="45">
        <v>0</v>
      </c>
      <c r="G137" s="45">
        <v>1</v>
      </c>
      <c r="H137" s="45">
        <v>9</v>
      </c>
      <c r="I137" s="45">
        <v>0</v>
      </c>
      <c r="J137" s="66">
        <f t="shared" si="1"/>
        <v>6</v>
      </c>
      <c r="K137" s="45">
        <v>0</v>
      </c>
      <c r="L137" s="45"/>
    </row>
    <row r="138" spans="1:12" ht="15.5" x14ac:dyDescent="0.3">
      <c r="A138" s="131"/>
      <c r="B138" s="131"/>
      <c r="C138" s="78" t="s">
        <v>313</v>
      </c>
      <c r="D138" s="45">
        <v>10</v>
      </c>
      <c r="E138" s="45">
        <v>10</v>
      </c>
      <c r="F138" s="45">
        <v>0</v>
      </c>
      <c r="G138" s="45">
        <v>0</v>
      </c>
      <c r="H138" s="45">
        <v>10</v>
      </c>
      <c r="I138" s="45">
        <v>0</v>
      </c>
      <c r="J138" s="66">
        <f t="shared" si="1"/>
        <v>6</v>
      </c>
      <c r="K138" s="45">
        <v>0</v>
      </c>
      <c r="L138" s="45"/>
    </row>
    <row r="139" spans="1:12" ht="15.5" x14ac:dyDescent="0.3">
      <c r="A139" s="129">
        <v>42</v>
      </c>
      <c r="B139" s="129" t="s">
        <v>320</v>
      </c>
      <c r="C139" s="78" t="s">
        <v>321</v>
      </c>
      <c r="D139" s="45">
        <v>34</v>
      </c>
      <c r="E139" s="45">
        <v>25</v>
      </c>
      <c r="F139" s="45">
        <v>0</v>
      </c>
      <c r="G139" s="45">
        <v>5</v>
      </c>
      <c r="H139" s="45">
        <v>20</v>
      </c>
      <c r="I139" s="45">
        <v>0</v>
      </c>
      <c r="J139" s="66">
        <f t="shared" si="1"/>
        <v>15</v>
      </c>
      <c r="K139" s="45">
        <v>0</v>
      </c>
      <c r="L139" s="45"/>
    </row>
    <row r="140" spans="1:12" ht="15.5" x14ac:dyDescent="0.3">
      <c r="A140" s="130"/>
      <c r="B140" s="130"/>
      <c r="C140" s="78" t="s">
        <v>322</v>
      </c>
      <c r="D140" s="45">
        <v>18</v>
      </c>
      <c r="E140" s="45">
        <v>14</v>
      </c>
      <c r="F140" s="45">
        <v>0</v>
      </c>
      <c r="G140" s="45">
        <v>2</v>
      </c>
      <c r="H140" s="45">
        <v>12</v>
      </c>
      <c r="I140" s="45">
        <v>0</v>
      </c>
      <c r="J140" s="66">
        <f t="shared" ref="J140:J188" si="3">ROUNDDOWN(E140*0.6,0)</f>
        <v>8</v>
      </c>
      <c r="K140" s="45">
        <v>0</v>
      </c>
      <c r="L140" s="45"/>
    </row>
    <row r="141" spans="1:12" ht="15.5" x14ac:dyDescent="0.3">
      <c r="A141" s="130"/>
      <c r="B141" s="130"/>
      <c r="C141" s="78" t="s">
        <v>323</v>
      </c>
      <c r="D141" s="45">
        <v>25</v>
      </c>
      <c r="E141" s="45">
        <v>18</v>
      </c>
      <c r="F141" s="45">
        <v>0</v>
      </c>
      <c r="G141" s="45">
        <v>4</v>
      </c>
      <c r="H141" s="45">
        <v>14</v>
      </c>
      <c r="I141" s="45">
        <v>0</v>
      </c>
      <c r="J141" s="66">
        <f t="shared" si="3"/>
        <v>10</v>
      </c>
      <c r="K141" s="45">
        <v>0</v>
      </c>
      <c r="L141" s="45"/>
    </row>
    <row r="142" spans="1:12" ht="15.5" x14ac:dyDescent="0.3">
      <c r="A142" s="131"/>
      <c r="B142" s="131"/>
      <c r="C142" s="78" t="s">
        <v>324</v>
      </c>
      <c r="D142" s="45">
        <v>20</v>
      </c>
      <c r="E142" s="45">
        <v>16</v>
      </c>
      <c r="F142" s="45">
        <v>0</v>
      </c>
      <c r="G142" s="45">
        <v>4</v>
      </c>
      <c r="H142" s="45">
        <v>12</v>
      </c>
      <c r="I142" s="45">
        <v>0</v>
      </c>
      <c r="J142" s="66">
        <f t="shared" si="3"/>
        <v>9</v>
      </c>
      <c r="K142" s="45">
        <v>0</v>
      </c>
      <c r="L142" s="45"/>
    </row>
    <row r="143" spans="1:12" ht="15.5" x14ac:dyDescent="0.3">
      <c r="A143" s="129">
        <v>43</v>
      </c>
      <c r="B143" s="129" t="s">
        <v>337</v>
      </c>
      <c r="C143" s="78" t="s">
        <v>338</v>
      </c>
      <c r="D143" s="45">
        <v>18</v>
      </c>
      <c r="E143" s="45">
        <v>16</v>
      </c>
      <c r="F143" s="45">
        <v>0</v>
      </c>
      <c r="G143" s="45">
        <v>1</v>
      </c>
      <c r="H143" s="45">
        <v>15</v>
      </c>
      <c r="I143" s="45">
        <v>0</v>
      </c>
      <c r="J143" s="66">
        <f t="shared" si="3"/>
        <v>9</v>
      </c>
      <c r="K143" s="45">
        <v>0</v>
      </c>
      <c r="L143" s="45"/>
    </row>
    <row r="144" spans="1:12" ht="15.5" x14ac:dyDescent="0.3">
      <c r="A144" s="130"/>
      <c r="B144" s="130"/>
      <c r="C144" s="48" t="s">
        <v>339</v>
      </c>
      <c r="D144" s="10">
        <v>10</v>
      </c>
      <c r="E144" s="10">
        <v>9</v>
      </c>
      <c r="F144" s="10">
        <v>0</v>
      </c>
      <c r="G144" s="10">
        <v>0</v>
      </c>
      <c r="H144" s="10">
        <v>9</v>
      </c>
      <c r="I144" s="10">
        <v>0</v>
      </c>
      <c r="J144" s="66">
        <f t="shared" si="3"/>
        <v>5</v>
      </c>
      <c r="K144" s="10">
        <v>0</v>
      </c>
      <c r="L144" s="10"/>
    </row>
    <row r="145" spans="1:12" ht="15.5" x14ac:dyDescent="0.3">
      <c r="A145" s="130"/>
      <c r="B145" s="130"/>
      <c r="C145" s="48" t="s">
        <v>340</v>
      </c>
      <c r="D145" s="10">
        <v>10</v>
      </c>
      <c r="E145" s="10">
        <v>8</v>
      </c>
      <c r="F145" s="10">
        <v>0</v>
      </c>
      <c r="G145" s="10">
        <v>3</v>
      </c>
      <c r="H145" s="10">
        <v>5</v>
      </c>
      <c r="I145" s="10">
        <v>0</v>
      </c>
      <c r="J145" s="66">
        <f t="shared" si="3"/>
        <v>4</v>
      </c>
      <c r="K145" s="10">
        <v>0</v>
      </c>
      <c r="L145" s="10"/>
    </row>
    <row r="146" spans="1:12" ht="15.5" x14ac:dyDescent="0.3">
      <c r="A146" s="130"/>
      <c r="B146" s="130"/>
      <c r="C146" s="78" t="s">
        <v>341</v>
      </c>
      <c r="D146" s="45">
        <v>18</v>
      </c>
      <c r="E146" s="45">
        <v>15</v>
      </c>
      <c r="F146" s="45">
        <v>0</v>
      </c>
      <c r="G146" s="45">
        <v>1</v>
      </c>
      <c r="H146" s="45">
        <v>14</v>
      </c>
      <c r="I146" s="45">
        <v>0</v>
      </c>
      <c r="J146" s="66">
        <f t="shared" si="3"/>
        <v>9</v>
      </c>
      <c r="K146" s="45">
        <v>0</v>
      </c>
      <c r="L146" s="45"/>
    </row>
    <row r="147" spans="1:12" ht="15.5" x14ac:dyDescent="0.3">
      <c r="A147" s="131"/>
      <c r="B147" s="131"/>
      <c r="C147" s="48" t="s">
        <v>342</v>
      </c>
      <c r="D147" s="10">
        <v>17</v>
      </c>
      <c r="E147" s="10">
        <v>13</v>
      </c>
      <c r="F147" s="10">
        <v>0</v>
      </c>
      <c r="G147" s="10">
        <v>2</v>
      </c>
      <c r="H147" s="10">
        <v>11</v>
      </c>
      <c r="I147" s="10">
        <v>0</v>
      </c>
      <c r="J147" s="66">
        <f t="shared" si="3"/>
        <v>7</v>
      </c>
      <c r="K147" s="10">
        <v>0</v>
      </c>
      <c r="L147" s="10"/>
    </row>
    <row r="148" spans="1:12" ht="15.5" x14ac:dyDescent="0.3">
      <c r="A148" s="129">
        <v>44</v>
      </c>
      <c r="B148" s="129" t="s">
        <v>355</v>
      </c>
      <c r="C148" s="95" t="s">
        <v>356</v>
      </c>
      <c r="D148" s="95">
        <v>14</v>
      </c>
      <c r="E148" s="95">
        <v>13</v>
      </c>
      <c r="F148" s="95">
        <v>0</v>
      </c>
      <c r="G148" s="95">
        <v>4</v>
      </c>
      <c r="H148" s="95">
        <v>9</v>
      </c>
      <c r="I148" s="95">
        <v>0</v>
      </c>
      <c r="J148" s="66">
        <f t="shared" si="3"/>
        <v>7</v>
      </c>
      <c r="K148" s="95">
        <v>0</v>
      </c>
      <c r="L148" s="95"/>
    </row>
    <row r="149" spans="1:12" ht="15.5" x14ac:dyDescent="0.3">
      <c r="A149" s="131"/>
      <c r="B149" s="131"/>
      <c r="C149" s="95" t="s">
        <v>357</v>
      </c>
      <c r="D149" s="95">
        <v>9</v>
      </c>
      <c r="E149" s="96">
        <v>8</v>
      </c>
      <c r="F149" s="96">
        <v>0</v>
      </c>
      <c r="G149" s="96">
        <v>2</v>
      </c>
      <c r="H149" s="96">
        <v>6</v>
      </c>
      <c r="I149" s="96">
        <v>0</v>
      </c>
      <c r="J149" s="66">
        <f t="shared" si="3"/>
        <v>4</v>
      </c>
      <c r="K149" s="96">
        <v>0</v>
      </c>
      <c r="L149" s="96"/>
    </row>
    <row r="150" spans="1:12" ht="15.5" x14ac:dyDescent="0.3">
      <c r="A150" s="129">
        <v>45</v>
      </c>
      <c r="B150" s="129" t="s">
        <v>360</v>
      </c>
      <c r="C150" s="10" t="s">
        <v>361</v>
      </c>
      <c r="D150" s="10">
        <v>11</v>
      </c>
      <c r="E150" s="10">
        <v>11</v>
      </c>
      <c r="F150" s="10">
        <v>0</v>
      </c>
      <c r="G150" s="10">
        <v>1</v>
      </c>
      <c r="H150" s="10">
        <v>12</v>
      </c>
      <c r="I150" s="10">
        <v>0</v>
      </c>
      <c r="J150" s="66">
        <f t="shared" si="3"/>
        <v>6</v>
      </c>
      <c r="K150" s="10">
        <v>0</v>
      </c>
      <c r="L150" s="10"/>
    </row>
    <row r="151" spans="1:12" ht="15.5" x14ac:dyDescent="0.3">
      <c r="A151" s="131"/>
      <c r="B151" s="131"/>
      <c r="C151" s="10" t="s">
        <v>362</v>
      </c>
      <c r="D151" s="10">
        <v>11</v>
      </c>
      <c r="E151" s="10">
        <v>11</v>
      </c>
      <c r="F151" s="10">
        <v>0</v>
      </c>
      <c r="G151" s="10">
        <v>1</v>
      </c>
      <c r="H151" s="10">
        <v>10</v>
      </c>
      <c r="I151" s="10">
        <v>0</v>
      </c>
      <c r="J151" s="66">
        <f t="shared" si="3"/>
        <v>6</v>
      </c>
      <c r="K151" s="10">
        <v>0</v>
      </c>
      <c r="L151" s="10"/>
    </row>
    <row r="152" spans="1:12" ht="15.5" x14ac:dyDescent="0.3">
      <c r="A152" s="129">
        <v>46</v>
      </c>
      <c r="B152" s="129" t="s">
        <v>366</v>
      </c>
      <c r="C152" s="10" t="s">
        <v>367</v>
      </c>
      <c r="D152" s="10">
        <v>17</v>
      </c>
      <c r="E152" s="10">
        <v>17</v>
      </c>
      <c r="F152" s="10">
        <v>0</v>
      </c>
      <c r="G152" s="10">
        <v>1</v>
      </c>
      <c r="H152" s="10">
        <v>16</v>
      </c>
      <c r="I152" s="10">
        <v>0</v>
      </c>
      <c r="J152" s="66">
        <f t="shared" si="3"/>
        <v>10</v>
      </c>
      <c r="K152" s="10">
        <v>0</v>
      </c>
      <c r="L152" s="10"/>
    </row>
    <row r="153" spans="1:12" ht="15.5" x14ac:dyDescent="0.3">
      <c r="A153" s="130"/>
      <c r="B153" s="130"/>
      <c r="C153" s="10" t="s">
        <v>368</v>
      </c>
      <c r="D153" s="10">
        <v>4</v>
      </c>
      <c r="E153" s="10">
        <v>4</v>
      </c>
      <c r="F153" s="10">
        <v>0</v>
      </c>
      <c r="G153" s="10">
        <v>1</v>
      </c>
      <c r="H153" s="10">
        <v>3</v>
      </c>
      <c r="I153" s="10">
        <v>0</v>
      </c>
      <c r="J153" s="66">
        <f t="shared" si="3"/>
        <v>2</v>
      </c>
      <c r="K153" s="10">
        <v>0</v>
      </c>
      <c r="L153" s="10"/>
    </row>
    <row r="154" spans="1:12" ht="15.5" x14ac:dyDescent="0.3">
      <c r="A154" s="131"/>
      <c r="B154" s="131"/>
      <c r="C154" s="10" t="s">
        <v>369</v>
      </c>
      <c r="D154" s="10">
        <v>7</v>
      </c>
      <c r="E154" s="10">
        <v>6</v>
      </c>
      <c r="F154" s="10">
        <v>0</v>
      </c>
      <c r="G154" s="10">
        <v>3</v>
      </c>
      <c r="H154" s="10">
        <v>3</v>
      </c>
      <c r="I154" s="10">
        <v>0</v>
      </c>
      <c r="J154" s="66">
        <f t="shared" si="3"/>
        <v>3</v>
      </c>
      <c r="K154" s="10">
        <v>0</v>
      </c>
      <c r="L154" s="10"/>
    </row>
    <row r="155" spans="1:12" ht="15.5" x14ac:dyDescent="0.3">
      <c r="A155" s="129">
        <v>47</v>
      </c>
      <c r="B155" s="129" t="s">
        <v>372</v>
      </c>
      <c r="C155" s="10" t="s">
        <v>373</v>
      </c>
      <c r="D155" s="45">
        <v>13</v>
      </c>
      <c r="E155" s="45">
        <v>13</v>
      </c>
      <c r="F155" s="45">
        <v>0</v>
      </c>
      <c r="G155" s="45">
        <v>2</v>
      </c>
      <c r="H155" s="45">
        <v>11</v>
      </c>
      <c r="I155" s="45">
        <v>0</v>
      </c>
      <c r="J155" s="66">
        <f t="shared" si="3"/>
        <v>7</v>
      </c>
      <c r="K155" s="45"/>
      <c r="L155" s="45"/>
    </row>
    <row r="156" spans="1:12" ht="15.5" x14ac:dyDescent="0.3">
      <c r="A156" s="130"/>
      <c r="B156" s="130"/>
      <c r="C156" s="10" t="s">
        <v>374</v>
      </c>
      <c r="D156" s="10">
        <v>14</v>
      </c>
      <c r="E156" s="10">
        <v>14</v>
      </c>
      <c r="F156" s="10">
        <v>0</v>
      </c>
      <c r="G156" s="10">
        <v>2</v>
      </c>
      <c r="H156" s="10">
        <v>12</v>
      </c>
      <c r="I156" s="10">
        <v>0</v>
      </c>
      <c r="J156" s="66">
        <f t="shared" si="3"/>
        <v>8</v>
      </c>
      <c r="K156" s="10">
        <v>0</v>
      </c>
      <c r="L156" s="45"/>
    </row>
    <row r="157" spans="1:12" ht="31" x14ac:dyDescent="0.3">
      <c r="A157" s="131"/>
      <c r="B157" s="131"/>
      <c r="C157" s="10" t="s">
        <v>375</v>
      </c>
      <c r="D157" s="10">
        <v>4</v>
      </c>
      <c r="E157" s="10">
        <v>4</v>
      </c>
      <c r="F157" s="10">
        <v>0</v>
      </c>
      <c r="G157" s="10">
        <v>0</v>
      </c>
      <c r="H157" s="10">
        <v>4</v>
      </c>
      <c r="I157" s="10">
        <v>0</v>
      </c>
      <c r="J157" s="66">
        <f t="shared" si="3"/>
        <v>2</v>
      </c>
      <c r="K157" s="10">
        <v>0</v>
      </c>
      <c r="L157" s="10"/>
    </row>
    <row r="158" spans="1:12" s="16" customFormat="1" ht="15.5" x14ac:dyDescent="0.3">
      <c r="A158" s="129">
        <v>48</v>
      </c>
      <c r="B158" s="129" t="s">
        <v>383</v>
      </c>
      <c r="C158" s="126" t="s">
        <v>556</v>
      </c>
      <c r="D158" s="45">
        <v>30</v>
      </c>
      <c r="E158" s="45">
        <v>29</v>
      </c>
      <c r="F158" s="45">
        <v>0</v>
      </c>
      <c r="G158" s="45">
        <v>5</v>
      </c>
      <c r="H158" s="45">
        <v>23</v>
      </c>
      <c r="I158" s="45">
        <v>0</v>
      </c>
      <c r="J158" s="66">
        <f t="shared" si="3"/>
        <v>17</v>
      </c>
      <c r="K158" s="45">
        <v>0</v>
      </c>
      <c r="L158" s="50"/>
    </row>
    <row r="159" spans="1:12" s="16" customFormat="1" ht="15.5" x14ac:dyDescent="0.3">
      <c r="A159" s="130"/>
      <c r="B159" s="130"/>
      <c r="C159" s="47" t="s">
        <v>557</v>
      </c>
      <c r="D159" s="45">
        <v>10</v>
      </c>
      <c r="E159" s="45">
        <v>10</v>
      </c>
      <c r="F159" s="45">
        <v>0</v>
      </c>
      <c r="G159" s="45">
        <v>0</v>
      </c>
      <c r="H159" s="45">
        <v>10</v>
      </c>
      <c r="I159" s="45">
        <v>0</v>
      </c>
      <c r="J159" s="66">
        <f t="shared" si="3"/>
        <v>6</v>
      </c>
      <c r="K159" s="45">
        <v>0</v>
      </c>
      <c r="L159" s="45"/>
    </row>
    <row r="160" spans="1:12" s="16" customFormat="1" ht="15.5" x14ac:dyDescent="0.35">
      <c r="A160" s="131"/>
      <c r="B160" s="131"/>
      <c r="C160" s="126" t="s">
        <v>558</v>
      </c>
      <c r="D160" s="127">
        <v>10</v>
      </c>
      <c r="E160" s="10">
        <v>10</v>
      </c>
      <c r="F160" s="10">
        <v>0</v>
      </c>
      <c r="G160" s="10">
        <v>1</v>
      </c>
      <c r="H160" s="10">
        <v>9</v>
      </c>
      <c r="I160" s="10">
        <v>0</v>
      </c>
      <c r="J160" s="66">
        <f t="shared" si="3"/>
        <v>6</v>
      </c>
      <c r="K160" s="10">
        <v>0</v>
      </c>
      <c r="L160" s="50"/>
    </row>
    <row r="161" spans="1:12" ht="15.5" x14ac:dyDescent="0.3">
      <c r="A161" s="129">
        <v>49</v>
      </c>
      <c r="B161" s="129" t="s">
        <v>384</v>
      </c>
      <c r="C161" s="10" t="s">
        <v>385</v>
      </c>
      <c r="D161" s="10">
        <v>10</v>
      </c>
      <c r="E161" s="10">
        <v>10</v>
      </c>
      <c r="F161" s="10">
        <v>0</v>
      </c>
      <c r="G161" s="10">
        <v>2</v>
      </c>
      <c r="H161" s="10">
        <v>8</v>
      </c>
      <c r="I161" s="10">
        <v>0</v>
      </c>
      <c r="J161" s="66">
        <f t="shared" si="3"/>
        <v>6</v>
      </c>
      <c r="K161" s="10">
        <v>0</v>
      </c>
      <c r="L161" s="10"/>
    </row>
    <row r="162" spans="1:12" ht="15.5" x14ac:dyDescent="0.3">
      <c r="A162" s="130"/>
      <c r="B162" s="130"/>
      <c r="C162" s="10" t="s">
        <v>386</v>
      </c>
      <c r="D162" s="10">
        <v>10</v>
      </c>
      <c r="E162" s="10">
        <v>10</v>
      </c>
      <c r="F162" s="10">
        <v>0</v>
      </c>
      <c r="G162" s="10">
        <v>1</v>
      </c>
      <c r="H162" s="10">
        <v>9</v>
      </c>
      <c r="I162" s="10">
        <v>0</v>
      </c>
      <c r="J162" s="66">
        <f t="shared" si="3"/>
        <v>6</v>
      </c>
      <c r="K162" s="10">
        <v>0</v>
      </c>
      <c r="L162" s="10"/>
    </row>
    <row r="163" spans="1:12" ht="15.5" x14ac:dyDescent="0.3">
      <c r="A163" s="131"/>
      <c r="B163" s="131"/>
      <c r="C163" s="10" t="s">
        <v>387</v>
      </c>
      <c r="D163" s="14">
        <v>7</v>
      </c>
      <c r="E163" s="14">
        <v>7</v>
      </c>
      <c r="F163" s="14">
        <v>0</v>
      </c>
      <c r="G163" s="14">
        <v>1</v>
      </c>
      <c r="H163" s="14">
        <v>6</v>
      </c>
      <c r="I163" s="14">
        <v>0</v>
      </c>
      <c r="J163" s="66">
        <f t="shared" si="3"/>
        <v>4</v>
      </c>
      <c r="K163" s="14">
        <v>0</v>
      </c>
      <c r="L163" s="14"/>
    </row>
    <row r="164" spans="1:12" ht="15.5" x14ac:dyDescent="0.3">
      <c r="A164" s="129">
        <v>50</v>
      </c>
      <c r="B164" s="129" t="s">
        <v>393</v>
      </c>
      <c r="C164" s="78" t="s">
        <v>394</v>
      </c>
      <c r="D164" s="45">
        <v>6</v>
      </c>
      <c r="E164" s="45">
        <v>6</v>
      </c>
      <c r="F164" s="45">
        <v>0</v>
      </c>
      <c r="G164" s="45">
        <v>3</v>
      </c>
      <c r="H164" s="45">
        <v>3</v>
      </c>
      <c r="I164" s="45">
        <v>1</v>
      </c>
      <c r="J164" s="66">
        <f t="shared" si="3"/>
        <v>3</v>
      </c>
      <c r="K164" s="45">
        <v>4</v>
      </c>
      <c r="L164" s="45"/>
    </row>
    <row r="165" spans="1:12" ht="15.5" x14ac:dyDescent="0.3">
      <c r="A165" s="130"/>
      <c r="B165" s="130"/>
      <c r="C165" s="78" t="s">
        <v>395</v>
      </c>
      <c r="D165" s="45">
        <v>6</v>
      </c>
      <c r="E165" s="45">
        <v>6</v>
      </c>
      <c r="F165" s="45">
        <v>0</v>
      </c>
      <c r="G165" s="45">
        <v>1</v>
      </c>
      <c r="H165" s="45">
        <v>5</v>
      </c>
      <c r="I165" s="45">
        <v>0</v>
      </c>
      <c r="J165" s="66">
        <f t="shared" si="3"/>
        <v>3</v>
      </c>
      <c r="K165" s="45">
        <v>0</v>
      </c>
      <c r="L165" s="45"/>
    </row>
    <row r="166" spans="1:12" ht="15.5" x14ac:dyDescent="0.3">
      <c r="A166" s="131"/>
      <c r="B166" s="131"/>
      <c r="C166" s="78" t="s">
        <v>396</v>
      </c>
      <c r="D166" s="45">
        <v>26</v>
      </c>
      <c r="E166" s="45">
        <v>26</v>
      </c>
      <c r="F166" s="45">
        <v>0</v>
      </c>
      <c r="G166" s="45">
        <v>0</v>
      </c>
      <c r="H166" s="45">
        <v>26</v>
      </c>
      <c r="I166" s="45">
        <v>1</v>
      </c>
      <c r="J166" s="66">
        <f t="shared" si="3"/>
        <v>15</v>
      </c>
      <c r="K166" s="45">
        <v>6</v>
      </c>
      <c r="L166" s="45"/>
    </row>
    <row r="167" spans="1:12" ht="15.5" x14ac:dyDescent="0.3">
      <c r="A167" s="129">
        <v>51</v>
      </c>
      <c r="B167" s="129" t="s">
        <v>402</v>
      </c>
      <c r="C167" s="10" t="s">
        <v>403</v>
      </c>
      <c r="D167" s="10">
        <v>14</v>
      </c>
      <c r="E167" s="10">
        <v>13</v>
      </c>
      <c r="F167" s="10">
        <v>0</v>
      </c>
      <c r="G167" s="76">
        <v>4</v>
      </c>
      <c r="H167" s="76">
        <v>9</v>
      </c>
      <c r="I167" s="76">
        <v>4</v>
      </c>
      <c r="J167" s="66">
        <f t="shared" si="3"/>
        <v>7</v>
      </c>
      <c r="K167" s="76">
        <v>0</v>
      </c>
      <c r="L167" s="76"/>
    </row>
    <row r="168" spans="1:12" ht="31" x14ac:dyDescent="0.3">
      <c r="A168" s="130"/>
      <c r="B168" s="130"/>
      <c r="C168" s="10" t="s">
        <v>404</v>
      </c>
      <c r="D168" s="10">
        <v>15</v>
      </c>
      <c r="E168" s="10">
        <f t="shared" ref="E168:E169" si="4">+SUM(F168:H168)</f>
        <v>15</v>
      </c>
      <c r="F168" s="10">
        <v>0</v>
      </c>
      <c r="G168" s="76">
        <v>1</v>
      </c>
      <c r="H168" s="76">
        <v>14</v>
      </c>
      <c r="I168" s="76">
        <v>1</v>
      </c>
      <c r="J168" s="66">
        <f t="shared" si="3"/>
        <v>9</v>
      </c>
      <c r="K168" s="76">
        <v>1</v>
      </c>
      <c r="L168" s="76"/>
    </row>
    <row r="169" spans="1:12" ht="31" x14ac:dyDescent="0.3">
      <c r="A169" s="131"/>
      <c r="B169" s="131"/>
      <c r="C169" s="14" t="s">
        <v>405</v>
      </c>
      <c r="D169" s="14">
        <v>30</v>
      </c>
      <c r="E169" s="10">
        <f t="shared" si="4"/>
        <v>30</v>
      </c>
      <c r="F169" s="14">
        <v>0</v>
      </c>
      <c r="G169" s="76">
        <v>0</v>
      </c>
      <c r="H169" s="76">
        <v>30</v>
      </c>
      <c r="I169" s="76">
        <v>1</v>
      </c>
      <c r="J169" s="66">
        <f t="shared" si="3"/>
        <v>18</v>
      </c>
      <c r="K169" s="76">
        <v>2</v>
      </c>
      <c r="L169" s="76"/>
    </row>
    <row r="170" spans="1:12" s="44" customFormat="1" ht="15.5" x14ac:dyDescent="0.3">
      <c r="A170" s="129">
        <v>52</v>
      </c>
      <c r="B170" s="129" t="s">
        <v>413</v>
      </c>
      <c r="C170" s="10" t="s">
        <v>233</v>
      </c>
      <c r="D170" s="10">
        <v>13</v>
      </c>
      <c r="E170" s="10">
        <v>13</v>
      </c>
      <c r="F170" s="10">
        <v>0</v>
      </c>
      <c r="G170" s="10">
        <v>1</v>
      </c>
      <c r="H170" s="10">
        <v>9</v>
      </c>
      <c r="I170" s="10">
        <v>0</v>
      </c>
      <c r="J170" s="66">
        <f t="shared" si="3"/>
        <v>7</v>
      </c>
      <c r="K170" s="10">
        <v>0</v>
      </c>
      <c r="L170" s="10"/>
    </row>
    <row r="171" spans="1:12" s="44" customFormat="1" ht="15.5" x14ac:dyDescent="0.3">
      <c r="A171" s="130"/>
      <c r="B171" s="130"/>
      <c r="C171" s="10" t="s">
        <v>585</v>
      </c>
      <c r="D171" s="45">
        <v>12</v>
      </c>
      <c r="E171" s="45">
        <v>12</v>
      </c>
      <c r="F171" s="45">
        <v>0</v>
      </c>
      <c r="G171" s="45">
        <v>3</v>
      </c>
      <c r="H171" s="45">
        <v>8</v>
      </c>
      <c r="I171" s="45">
        <v>1</v>
      </c>
      <c r="J171" s="66">
        <f t="shared" si="3"/>
        <v>7</v>
      </c>
      <c r="K171" s="45">
        <v>0</v>
      </c>
      <c r="L171" s="45"/>
    </row>
    <row r="172" spans="1:12" s="44" customFormat="1" ht="15.5" x14ac:dyDescent="0.3">
      <c r="A172" s="131"/>
      <c r="B172" s="131"/>
      <c r="C172" s="10" t="s">
        <v>586</v>
      </c>
      <c r="D172" s="10">
        <v>9</v>
      </c>
      <c r="E172" s="10">
        <v>9</v>
      </c>
      <c r="F172" s="10">
        <v>0</v>
      </c>
      <c r="G172" s="10">
        <v>1</v>
      </c>
      <c r="H172" s="10">
        <v>8</v>
      </c>
      <c r="I172" s="10">
        <v>0</v>
      </c>
      <c r="J172" s="66">
        <f t="shared" si="3"/>
        <v>5</v>
      </c>
      <c r="K172" s="10"/>
      <c r="L172" s="10"/>
    </row>
    <row r="173" spans="1:12" s="44" customFormat="1" ht="15.5" x14ac:dyDescent="0.3">
      <c r="A173" s="129">
        <v>53</v>
      </c>
      <c r="B173" s="129" t="s">
        <v>414</v>
      </c>
      <c r="C173" s="24" t="s">
        <v>415</v>
      </c>
      <c r="D173" s="10">
        <v>11</v>
      </c>
      <c r="E173" s="10">
        <v>10</v>
      </c>
      <c r="F173" s="10">
        <v>0</v>
      </c>
      <c r="G173" s="10">
        <v>1</v>
      </c>
      <c r="H173" s="10">
        <v>9</v>
      </c>
      <c r="I173" s="10">
        <v>0</v>
      </c>
      <c r="J173" s="66">
        <f t="shared" si="3"/>
        <v>6</v>
      </c>
      <c r="K173" s="10">
        <v>0</v>
      </c>
      <c r="L173" s="10"/>
    </row>
    <row r="174" spans="1:12" s="44" customFormat="1" ht="15.5" x14ac:dyDescent="0.3">
      <c r="A174" s="130"/>
      <c r="B174" s="130"/>
      <c r="C174" s="15" t="s">
        <v>416</v>
      </c>
      <c r="D174" s="10">
        <v>7</v>
      </c>
      <c r="E174" s="10">
        <v>7</v>
      </c>
      <c r="F174" s="10">
        <v>0</v>
      </c>
      <c r="G174" s="10">
        <v>1</v>
      </c>
      <c r="H174" s="10">
        <v>6</v>
      </c>
      <c r="I174" s="10">
        <v>0</v>
      </c>
      <c r="J174" s="66">
        <f t="shared" si="3"/>
        <v>4</v>
      </c>
      <c r="K174" s="10">
        <v>0</v>
      </c>
      <c r="L174" s="10"/>
    </row>
    <row r="175" spans="1:12" s="44" customFormat="1" ht="15.5" x14ac:dyDescent="0.3">
      <c r="A175" s="130"/>
      <c r="B175" s="130"/>
      <c r="C175" s="15" t="s">
        <v>417</v>
      </c>
      <c r="D175" s="10">
        <v>6</v>
      </c>
      <c r="E175" s="10">
        <v>6</v>
      </c>
      <c r="F175" s="10">
        <v>0</v>
      </c>
      <c r="G175" s="10">
        <v>1</v>
      </c>
      <c r="H175" s="10">
        <v>5</v>
      </c>
      <c r="I175" s="10">
        <v>0</v>
      </c>
      <c r="J175" s="66">
        <f t="shared" si="3"/>
        <v>3</v>
      </c>
      <c r="K175" s="10">
        <v>0</v>
      </c>
      <c r="L175" s="10"/>
    </row>
    <row r="176" spans="1:12" s="44" customFormat="1" ht="15.5" x14ac:dyDescent="0.3">
      <c r="A176" s="130"/>
      <c r="B176" s="130"/>
      <c r="C176" s="15" t="s">
        <v>418</v>
      </c>
      <c r="D176" s="10">
        <v>9</v>
      </c>
      <c r="E176" s="10">
        <v>7</v>
      </c>
      <c r="F176" s="10">
        <v>0</v>
      </c>
      <c r="G176" s="10">
        <v>2</v>
      </c>
      <c r="H176" s="10">
        <v>5</v>
      </c>
      <c r="I176" s="10">
        <v>0</v>
      </c>
      <c r="J176" s="66">
        <f t="shared" si="3"/>
        <v>4</v>
      </c>
      <c r="K176" s="10">
        <v>0</v>
      </c>
      <c r="L176" s="10"/>
    </row>
    <row r="177" spans="1:12" s="44" customFormat="1" ht="15.5" x14ac:dyDescent="0.3">
      <c r="A177" s="131"/>
      <c r="B177" s="131"/>
      <c r="C177" s="15" t="s">
        <v>419</v>
      </c>
      <c r="D177" s="10">
        <v>12</v>
      </c>
      <c r="E177" s="10">
        <v>12</v>
      </c>
      <c r="F177" s="10">
        <v>0</v>
      </c>
      <c r="G177" s="10">
        <v>2</v>
      </c>
      <c r="H177" s="10">
        <v>10</v>
      </c>
      <c r="I177" s="10">
        <v>0</v>
      </c>
      <c r="J177" s="66">
        <f t="shared" si="3"/>
        <v>7</v>
      </c>
      <c r="K177" s="10">
        <v>0</v>
      </c>
      <c r="L177" s="10"/>
    </row>
    <row r="178" spans="1:12" s="44" customFormat="1" ht="15.5" x14ac:dyDescent="0.3">
      <c r="A178" s="129">
        <v>54</v>
      </c>
      <c r="B178" s="129" t="s">
        <v>427</v>
      </c>
      <c r="C178" s="30" t="s">
        <v>428</v>
      </c>
      <c r="D178" s="30">
        <v>32</v>
      </c>
      <c r="E178" s="30">
        <v>31</v>
      </c>
      <c r="F178" s="30">
        <v>0</v>
      </c>
      <c r="G178" s="30">
        <v>1</v>
      </c>
      <c r="H178" s="30">
        <v>30</v>
      </c>
      <c r="I178" s="30">
        <v>0</v>
      </c>
      <c r="J178" s="66">
        <f t="shared" si="3"/>
        <v>18</v>
      </c>
      <c r="K178" s="30">
        <v>0</v>
      </c>
      <c r="L178" s="30"/>
    </row>
    <row r="179" spans="1:12" s="44" customFormat="1" ht="15.5" x14ac:dyDescent="0.3">
      <c r="A179" s="130"/>
      <c r="B179" s="130"/>
      <c r="C179" s="10" t="s">
        <v>429</v>
      </c>
      <c r="D179" s="10">
        <v>15</v>
      </c>
      <c r="E179" s="10">
        <v>14</v>
      </c>
      <c r="F179" s="10">
        <v>0</v>
      </c>
      <c r="G179" s="10">
        <v>2</v>
      </c>
      <c r="H179" s="10">
        <v>12</v>
      </c>
      <c r="I179" s="10">
        <v>0</v>
      </c>
      <c r="J179" s="66">
        <f t="shared" si="3"/>
        <v>8</v>
      </c>
      <c r="K179" s="10">
        <v>0</v>
      </c>
      <c r="L179" s="10"/>
    </row>
    <row r="180" spans="1:12" s="44" customFormat="1" ht="15.5" x14ac:dyDescent="0.3">
      <c r="A180" s="130"/>
      <c r="B180" s="130"/>
      <c r="C180" s="10" t="s">
        <v>430</v>
      </c>
      <c r="D180" s="10">
        <v>19</v>
      </c>
      <c r="E180" s="10">
        <v>19</v>
      </c>
      <c r="F180" s="10">
        <v>0</v>
      </c>
      <c r="G180" s="10">
        <v>1</v>
      </c>
      <c r="H180" s="10">
        <v>18</v>
      </c>
      <c r="I180" s="10">
        <v>0</v>
      </c>
      <c r="J180" s="66">
        <f t="shared" si="3"/>
        <v>11</v>
      </c>
      <c r="K180" s="10">
        <v>0</v>
      </c>
      <c r="L180" s="10"/>
    </row>
    <row r="181" spans="1:12" s="44" customFormat="1" ht="15.5" x14ac:dyDescent="0.3">
      <c r="A181" s="131"/>
      <c r="B181" s="131"/>
      <c r="C181" s="10" t="s">
        <v>431</v>
      </c>
      <c r="D181" s="10">
        <v>15</v>
      </c>
      <c r="E181" s="10">
        <v>15</v>
      </c>
      <c r="F181" s="10">
        <v>0</v>
      </c>
      <c r="G181" s="10">
        <v>3</v>
      </c>
      <c r="H181" s="10">
        <v>12</v>
      </c>
      <c r="I181" s="10">
        <v>0</v>
      </c>
      <c r="J181" s="66">
        <f t="shared" si="3"/>
        <v>9</v>
      </c>
      <c r="K181" s="10">
        <v>0</v>
      </c>
      <c r="L181" s="10"/>
    </row>
    <row r="182" spans="1:12" s="44" customFormat="1" ht="15.5" x14ac:dyDescent="0.35">
      <c r="A182" s="129">
        <v>55</v>
      </c>
      <c r="B182" s="129" t="s">
        <v>441</v>
      </c>
      <c r="C182" s="56" t="s">
        <v>564</v>
      </c>
      <c r="D182" s="56">
        <v>25</v>
      </c>
      <c r="E182" s="56">
        <v>25</v>
      </c>
      <c r="F182" s="56">
        <v>0</v>
      </c>
      <c r="G182" s="56">
        <v>0</v>
      </c>
      <c r="H182" s="56">
        <v>25</v>
      </c>
      <c r="I182" s="56">
        <v>0</v>
      </c>
      <c r="J182" s="66">
        <f t="shared" si="3"/>
        <v>15</v>
      </c>
      <c r="K182" s="56">
        <v>0</v>
      </c>
      <c r="L182" s="56"/>
    </row>
    <row r="183" spans="1:12" s="44" customFormat="1" ht="15.5" x14ac:dyDescent="0.35">
      <c r="A183" s="130"/>
      <c r="B183" s="130"/>
      <c r="C183" s="56" t="s">
        <v>565</v>
      </c>
      <c r="D183" s="56">
        <v>18</v>
      </c>
      <c r="E183" s="56">
        <v>16</v>
      </c>
      <c r="F183" s="56">
        <v>0</v>
      </c>
      <c r="G183" s="56">
        <v>0</v>
      </c>
      <c r="H183" s="56">
        <v>16</v>
      </c>
      <c r="I183" s="56">
        <v>0</v>
      </c>
      <c r="J183" s="66">
        <f t="shared" si="3"/>
        <v>9</v>
      </c>
      <c r="K183" s="56">
        <v>0</v>
      </c>
      <c r="L183" s="56"/>
    </row>
    <row r="184" spans="1:12" s="44" customFormat="1" ht="15.5" x14ac:dyDescent="0.35">
      <c r="A184" s="131"/>
      <c r="B184" s="131"/>
      <c r="C184" s="56" t="s">
        <v>566</v>
      </c>
      <c r="D184" s="56">
        <v>9</v>
      </c>
      <c r="E184" s="56">
        <v>9</v>
      </c>
      <c r="F184" s="56">
        <v>0</v>
      </c>
      <c r="G184" s="56">
        <v>2</v>
      </c>
      <c r="H184" s="56">
        <v>7</v>
      </c>
      <c r="I184" s="56">
        <v>0</v>
      </c>
      <c r="J184" s="66">
        <f t="shared" si="3"/>
        <v>5</v>
      </c>
      <c r="K184" s="56">
        <v>0</v>
      </c>
      <c r="L184" s="56"/>
    </row>
    <row r="185" spans="1:12" ht="15.5" x14ac:dyDescent="0.3">
      <c r="A185" s="129">
        <v>56</v>
      </c>
      <c r="B185" s="129" t="s">
        <v>442</v>
      </c>
      <c r="C185" s="14" t="s">
        <v>546</v>
      </c>
      <c r="D185" s="14">
        <v>14</v>
      </c>
      <c r="E185" s="14">
        <v>14</v>
      </c>
      <c r="F185" s="14">
        <v>0</v>
      </c>
      <c r="G185" s="14">
        <v>0</v>
      </c>
      <c r="H185" s="14">
        <v>14</v>
      </c>
      <c r="I185" s="14">
        <v>0</v>
      </c>
      <c r="J185" s="66">
        <f t="shared" si="3"/>
        <v>8</v>
      </c>
      <c r="K185" s="14">
        <v>1</v>
      </c>
      <c r="L185" s="14"/>
    </row>
    <row r="186" spans="1:12" ht="15.5" x14ac:dyDescent="0.3">
      <c r="A186" s="130"/>
      <c r="B186" s="130"/>
      <c r="C186" s="14" t="s">
        <v>547</v>
      </c>
      <c r="D186" s="14">
        <v>11</v>
      </c>
      <c r="E186" s="14">
        <v>11</v>
      </c>
      <c r="F186" s="14">
        <v>0</v>
      </c>
      <c r="G186" s="14">
        <v>2</v>
      </c>
      <c r="H186" s="14">
        <v>9</v>
      </c>
      <c r="I186" s="14">
        <v>0</v>
      </c>
      <c r="J186" s="66">
        <f t="shared" si="3"/>
        <v>6</v>
      </c>
      <c r="K186" s="14">
        <v>1</v>
      </c>
      <c r="L186" s="14"/>
    </row>
    <row r="187" spans="1:12" ht="15.5" x14ac:dyDescent="0.3">
      <c r="A187" s="130"/>
      <c r="B187" s="130"/>
      <c r="C187" s="11" t="s">
        <v>548</v>
      </c>
      <c r="D187" s="11">
        <v>8</v>
      </c>
      <c r="E187" s="11">
        <v>8</v>
      </c>
      <c r="F187" s="11">
        <v>0</v>
      </c>
      <c r="G187" s="11">
        <v>1</v>
      </c>
      <c r="H187" s="11">
        <v>7</v>
      </c>
      <c r="I187" s="11">
        <v>0</v>
      </c>
      <c r="J187" s="66">
        <f t="shared" si="3"/>
        <v>4</v>
      </c>
      <c r="K187" s="11">
        <v>2</v>
      </c>
      <c r="L187" s="11"/>
    </row>
    <row r="188" spans="1:12" ht="15.5" x14ac:dyDescent="0.3">
      <c r="A188" s="131"/>
      <c r="B188" s="131"/>
      <c r="C188" s="11" t="s">
        <v>549</v>
      </c>
      <c r="D188" s="11">
        <v>16</v>
      </c>
      <c r="E188" s="11">
        <v>16</v>
      </c>
      <c r="F188" s="11">
        <v>0</v>
      </c>
      <c r="G188" s="11">
        <v>1</v>
      </c>
      <c r="H188" s="11">
        <v>15</v>
      </c>
      <c r="I188" s="11">
        <v>0</v>
      </c>
      <c r="J188" s="66">
        <f t="shared" si="3"/>
        <v>9</v>
      </c>
      <c r="K188" s="11">
        <v>1</v>
      </c>
      <c r="L188" s="81"/>
    </row>
    <row r="189" spans="1:12" x14ac:dyDescent="0.3">
      <c r="A189" s="147" t="s">
        <v>648</v>
      </c>
      <c r="B189" s="147"/>
      <c r="C189" s="147"/>
      <c r="D189" s="100">
        <f>SUM(D11:D188)</f>
        <v>2702</v>
      </c>
      <c r="E189" s="100">
        <f t="shared" ref="E189:K189" si="5">SUM(E11:E188)</f>
        <v>2495</v>
      </c>
      <c r="F189" s="100">
        <f t="shared" si="5"/>
        <v>0</v>
      </c>
      <c r="G189" s="100">
        <f>SUM(G11:G188)</f>
        <v>328</v>
      </c>
      <c r="H189" s="100">
        <f t="shared" si="5"/>
        <v>2155</v>
      </c>
      <c r="I189" s="100">
        <f t="shared" si="5"/>
        <v>39</v>
      </c>
      <c r="J189" s="100">
        <f>SUM(J11:J188)</f>
        <v>1429</v>
      </c>
      <c r="K189" s="100">
        <f t="shared" si="5"/>
        <v>203</v>
      </c>
      <c r="L189" s="100"/>
    </row>
    <row r="192" spans="1:12" x14ac:dyDescent="0.3">
      <c r="E192" s="128"/>
    </row>
  </sheetData>
  <mergeCells count="129">
    <mergeCell ref="A83:A88"/>
    <mergeCell ref="B83:B88"/>
    <mergeCell ref="B55:B57"/>
    <mergeCell ref="A55:A57"/>
    <mergeCell ref="A2:C2"/>
    <mergeCell ref="A189:C189"/>
    <mergeCell ref="A185:A188"/>
    <mergeCell ref="B185:B188"/>
    <mergeCell ref="A158:A160"/>
    <mergeCell ref="B158:B160"/>
    <mergeCell ref="A182:A184"/>
    <mergeCell ref="B182:B184"/>
    <mergeCell ref="A92:A94"/>
    <mergeCell ref="B92:B94"/>
    <mergeCell ref="A95:A97"/>
    <mergeCell ref="B95:B97"/>
    <mergeCell ref="A116:A118"/>
    <mergeCell ref="B116:B118"/>
    <mergeCell ref="A98:A102"/>
    <mergeCell ref="B98:B102"/>
    <mergeCell ref="B173:B177"/>
    <mergeCell ref="A173:A177"/>
    <mergeCell ref="B178:B181"/>
    <mergeCell ref="A178:A181"/>
    <mergeCell ref="A25:A26"/>
    <mergeCell ref="B25:B26"/>
    <mergeCell ref="A30:A32"/>
    <mergeCell ref="B30:B32"/>
    <mergeCell ref="A33:A34"/>
    <mergeCell ref="B33:B34"/>
    <mergeCell ref="A42:A43"/>
    <mergeCell ref="B42:B43"/>
    <mergeCell ref="A49:A51"/>
    <mergeCell ref="B49:B51"/>
    <mergeCell ref="B40:B41"/>
    <mergeCell ref="A40:A41"/>
    <mergeCell ref="B27:B29"/>
    <mergeCell ref="A27:A29"/>
    <mergeCell ref="A35:A36"/>
    <mergeCell ref="B35:B36"/>
    <mergeCell ref="B37:B38"/>
    <mergeCell ref="A37:A38"/>
    <mergeCell ref="B89:B91"/>
    <mergeCell ref="A89:A91"/>
    <mergeCell ref="B103:B105"/>
    <mergeCell ref="A103:A105"/>
    <mergeCell ref="B106:B109"/>
    <mergeCell ref="A106:A109"/>
    <mergeCell ref="B164:B166"/>
    <mergeCell ref="A164:A166"/>
    <mergeCell ref="B167:B169"/>
    <mergeCell ref="A167:A169"/>
    <mergeCell ref="B152:B154"/>
    <mergeCell ref="A152:A154"/>
    <mergeCell ref="B155:B157"/>
    <mergeCell ref="A155:A157"/>
    <mergeCell ref="B161:B163"/>
    <mergeCell ref="A161:A163"/>
    <mergeCell ref="B114:B115"/>
    <mergeCell ref="A114:A115"/>
    <mergeCell ref="B110:B111"/>
    <mergeCell ref="A110:A111"/>
    <mergeCell ref="B112:B113"/>
    <mergeCell ref="A112:A113"/>
    <mergeCell ref="B20:B24"/>
    <mergeCell ref="A20:A24"/>
    <mergeCell ref="A1:C1"/>
    <mergeCell ref="A4:L4"/>
    <mergeCell ref="A5:L5"/>
    <mergeCell ref="A7:A9"/>
    <mergeCell ref="C7:C9"/>
    <mergeCell ref="D7:D9"/>
    <mergeCell ref="E7:H7"/>
    <mergeCell ref="I7:K7"/>
    <mergeCell ref="L7:L9"/>
    <mergeCell ref="E8:E9"/>
    <mergeCell ref="F8:F9"/>
    <mergeCell ref="B7:B9"/>
    <mergeCell ref="G8:G9"/>
    <mergeCell ref="A17:A19"/>
    <mergeCell ref="H8:H9"/>
    <mergeCell ref="I8:I9"/>
    <mergeCell ref="J8:J9"/>
    <mergeCell ref="K8:K9"/>
    <mergeCell ref="B17:B19"/>
    <mergeCell ref="B11:B16"/>
    <mergeCell ref="A11:A16"/>
    <mergeCell ref="B58:B60"/>
    <mergeCell ref="A58:A60"/>
    <mergeCell ref="B44:B46"/>
    <mergeCell ref="A44:A46"/>
    <mergeCell ref="B47:B48"/>
    <mergeCell ref="A47:A48"/>
    <mergeCell ref="B52:B54"/>
    <mergeCell ref="A52:A54"/>
    <mergeCell ref="B61:B64"/>
    <mergeCell ref="A61:A64"/>
    <mergeCell ref="B65:B67"/>
    <mergeCell ref="A65:A67"/>
    <mergeCell ref="B72:B74"/>
    <mergeCell ref="A72:A74"/>
    <mergeCell ref="B75:B77"/>
    <mergeCell ref="A75:A77"/>
    <mergeCell ref="B78:B82"/>
    <mergeCell ref="A78:A82"/>
    <mergeCell ref="A68:A71"/>
    <mergeCell ref="B68:B71"/>
    <mergeCell ref="A170:A172"/>
    <mergeCell ref="B170:B172"/>
    <mergeCell ref="B122:B124"/>
    <mergeCell ref="A122:A124"/>
    <mergeCell ref="A119:A121"/>
    <mergeCell ref="B119:B121"/>
    <mergeCell ref="B136:B138"/>
    <mergeCell ref="A136:A138"/>
    <mergeCell ref="B139:B142"/>
    <mergeCell ref="A139:A142"/>
    <mergeCell ref="B125:B127"/>
    <mergeCell ref="A125:A127"/>
    <mergeCell ref="B128:B131"/>
    <mergeCell ref="A128:A131"/>
    <mergeCell ref="B132:B135"/>
    <mergeCell ref="A132:A135"/>
    <mergeCell ref="B143:B147"/>
    <mergeCell ref="A143:A147"/>
    <mergeCell ref="B148:B149"/>
    <mergeCell ref="A148:A149"/>
    <mergeCell ref="B150:B151"/>
    <mergeCell ref="A150:A15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4"/>
  <sheetViews>
    <sheetView workbookViewId="0">
      <pane xSplit="3" ySplit="10" topLeftCell="D202" activePane="bottomRight" state="frozen"/>
      <selection pane="topRight" activeCell="D1" sqref="D1"/>
      <selection pane="bottomLeft" activeCell="A10" sqref="A10"/>
      <selection pane="bottomRight" activeCell="A5" sqref="A5:L5"/>
    </sheetView>
  </sheetViews>
  <sheetFormatPr defaultColWidth="9.1640625" defaultRowHeight="14" x14ac:dyDescent="0.3"/>
  <cols>
    <col min="1" max="1" width="4.75" style="5" customWidth="1"/>
    <col min="2" max="2" width="20.58203125" style="5" bestFit="1" customWidth="1"/>
    <col min="3" max="3" width="34.25" style="5" customWidth="1"/>
    <col min="4" max="4" width="12.75" style="5" customWidth="1"/>
    <col min="5" max="5" width="11.83203125" style="5" customWidth="1"/>
    <col min="6" max="7" width="13.25" style="5" customWidth="1"/>
    <col min="8" max="8" width="13.1640625" style="5" customWidth="1"/>
    <col min="9" max="9" width="12.83203125" style="5" customWidth="1"/>
    <col min="10" max="10" width="13" style="5" customWidth="1"/>
    <col min="11" max="11" width="13.4140625" style="5" customWidth="1"/>
    <col min="12" max="12" width="10.4140625" style="5" customWidth="1"/>
    <col min="13" max="16384" width="9.1640625" style="5"/>
  </cols>
  <sheetData>
    <row r="1" spans="1:12" ht="15.5" x14ac:dyDescent="0.35">
      <c r="A1" s="132" t="s">
        <v>649</v>
      </c>
      <c r="B1" s="133"/>
      <c r="C1" s="133"/>
      <c r="D1" s="2"/>
      <c r="E1" s="2"/>
      <c r="F1" s="2"/>
      <c r="G1" s="4"/>
      <c r="H1" s="4"/>
      <c r="I1" s="4"/>
      <c r="J1" s="4"/>
      <c r="K1" s="4"/>
      <c r="L1" s="4"/>
    </row>
    <row r="2" spans="1:12" ht="27" customHeight="1" x14ac:dyDescent="0.3">
      <c r="A2" s="133" t="s">
        <v>650</v>
      </c>
      <c r="B2" s="133"/>
      <c r="C2" s="133"/>
      <c r="D2" s="2"/>
      <c r="E2" s="2"/>
      <c r="F2" s="2"/>
      <c r="G2" s="2"/>
      <c r="H2" s="2"/>
      <c r="I2" s="2"/>
      <c r="J2" s="2"/>
      <c r="K2" s="2"/>
      <c r="L2" s="2"/>
    </row>
    <row r="3" spans="1:12" ht="13.5" customHeight="1" x14ac:dyDescent="0.3">
      <c r="A3" s="34"/>
      <c r="B3" s="34"/>
      <c r="C3" s="34"/>
      <c r="D3" s="2"/>
      <c r="E3" s="2"/>
      <c r="F3" s="2"/>
      <c r="G3" s="2"/>
      <c r="H3" s="2"/>
      <c r="I3" s="2"/>
      <c r="J3" s="2"/>
      <c r="K3" s="2"/>
      <c r="L3" s="2"/>
    </row>
    <row r="4" spans="1:12" ht="38.25" customHeight="1" x14ac:dyDescent="0.3">
      <c r="A4" s="134" t="s">
        <v>22</v>
      </c>
      <c r="B4" s="134"/>
      <c r="C4" s="134"/>
      <c r="D4" s="134"/>
      <c r="E4" s="134"/>
      <c r="F4" s="134"/>
      <c r="G4" s="134"/>
      <c r="H4" s="134"/>
      <c r="I4" s="134"/>
      <c r="J4" s="134"/>
      <c r="K4" s="134"/>
      <c r="L4" s="134"/>
    </row>
    <row r="5" spans="1:12" ht="15.75" customHeight="1" x14ac:dyDescent="0.3">
      <c r="A5" s="135" t="s">
        <v>652</v>
      </c>
      <c r="B5" s="135"/>
      <c r="C5" s="134"/>
      <c r="D5" s="134"/>
      <c r="E5" s="134"/>
      <c r="F5" s="134"/>
      <c r="G5" s="134"/>
      <c r="H5" s="134"/>
      <c r="I5" s="134"/>
      <c r="J5" s="134"/>
      <c r="K5" s="134"/>
      <c r="L5" s="134"/>
    </row>
    <row r="6" spans="1:12" ht="15.5" x14ac:dyDescent="0.35">
      <c r="A6" s="4"/>
      <c r="B6" s="4"/>
      <c r="C6" s="4"/>
      <c r="D6" s="4"/>
      <c r="E6" s="4"/>
      <c r="F6" s="4"/>
      <c r="G6" s="4"/>
      <c r="H6" s="4"/>
      <c r="I6" s="4"/>
      <c r="J6" s="4"/>
      <c r="K6" s="4"/>
      <c r="L6" s="4"/>
    </row>
    <row r="7" spans="1:12" ht="32.5" customHeight="1" x14ac:dyDescent="0.3">
      <c r="A7" s="136" t="s">
        <v>0</v>
      </c>
      <c r="B7" s="137" t="s">
        <v>11</v>
      </c>
      <c r="C7" s="137" t="s">
        <v>3</v>
      </c>
      <c r="D7" s="136" t="s">
        <v>10</v>
      </c>
      <c r="E7" s="136" t="s">
        <v>4</v>
      </c>
      <c r="F7" s="136"/>
      <c r="G7" s="136"/>
      <c r="H7" s="136"/>
      <c r="I7" s="136" t="s">
        <v>9</v>
      </c>
      <c r="J7" s="136"/>
      <c r="K7" s="136"/>
      <c r="L7" s="140" t="s">
        <v>1</v>
      </c>
    </row>
    <row r="8" spans="1:12" ht="58.15" customHeight="1" x14ac:dyDescent="0.3">
      <c r="A8" s="136"/>
      <c r="B8" s="138"/>
      <c r="C8" s="138"/>
      <c r="D8" s="136"/>
      <c r="E8" s="136" t="s">
        <v>5</v>
      </c>
      <c r="F8" s="136" t="s">
        <v>23</v>
      </c>
      <c r="G8" s="136" t="s">
        <v>24</v>
      </c>
      <c r="H8" s="136" t="s">
        <v>25</v>
      </c>
      <c r="I8" s="136" t="s">
        <v>23</v>
      </c>
      <c r="J8" s="136" t="s">
        <v>24</v>
      </c>
      <c r="K8" s="136" t="s">
        <v>25</v>
      </c>
      <c r="L8" s="140"/>
    </row>
    <row r="9" spans="1:12" ht="33" customHeight="1" x14ac:dyDescent="0.3">
      <c r="A9" s="136"/>
      <c r="B9" s="139"/>
      <c r="C9" s="139"/>
      <c r="D9" s="136"/>
      <c r="E9" s="136"/>
      <c r="F9" s="136"/>
      <c r="G9" s="136"/>
      <c r="H9" s="136"/>
      <c r="I9" s="136"/>
      <c r="J9" s="136"/>
      <c r="K9" s="136"/>
      <c r="L9" s="140"/>
    </row>
    <row r="10" spans="1:12" ht="15.5" x14ac:dyDescent="0.3">
      <c r="A10" s="49">
        <v>1</v>
      </c>
      <c r="B10" s="49">
        <v>2</v>
      </c>
      <c r="C10" s="49">
        <v>3</v>
      </c>
      <c r="D10" s="49">
        <v>4</v>
      </c>
      <c r="E10" s="49">
        <v>5</v>
      </c>
      <c r="F10" s="49">
        <v>6</v>
      </c>
      <c r="G10" s="49">
        <v>7</v>
      </c>
      <c r="H10" s="49">
        <v>8</v>
      </c>
      <c r="I10" s="49">
        <v>9</v>
      </c>
      <c r="J10" s="49">
        <v>10</v>
      </c>
      <c r="K10" s="49">
        <v>12</v>
      </c>
      <c r="L10" s="49">
        <v>13</v>
      </c>
    </row>
    <row r="11" spans="1:12" ht="19.5" customHeight="1" x14ac:dyDescent="0.3">
      <c r="A11" s="143">
        <v>1</v>
      </c>
      <c r="B11" s="143" t="s">
        <v>12</v>
      </c>
      <c r="C11" s="10" t="s">
        <v>61</v>
      </c>
      <c r="D11" s="10">
        <v>58</v>
      </c>
      <c r="E11" s="11">
        <v>53</v>
      </c>
      <c r="F11" s="11">
        <v>0</v>
      </c>
      <c r="G11" s="45">
        <v>39</v>
      </c>
      <c r="H11" s="61">
        <v>14</v>
      </c>
      <c r="I11" s="62">
        <v>5</v>
      </c>
      <c r="J11" s="66">
        <f>ROUNDDOWN(E11*0.6,0)</f>
        <v>31</v>
      </c>
      <c r="K11" s="63">
        <v>14</v>
      </c>
      <c r="L11" s="10"/>
    </row>
    <row r="12" spans="1:12" ht="19.5" customHeight="1" x14ac:dyDescent="0.3">
      <c r="A12" s="144"/>
      <c r="B12" s="144"/>
      <c r="C12" s="19" t="s">
        <v>62</v>
      </c>
      <c r="D12" s="10">
        <v>43</v>
      </c>
      <c r="E12" s="11">
        <v>38</v>
      </c>
      <c r="F12" s="11">
        <v>0</v>
      </c>
      <c r="G12" s="64">
        <v>24</v>
      </c>
      <c r="H12" s="65">
        <v>14</v>
      </c>
      <c r="I12" s="63">
        <v>4</v>
      </c>
      <c r="J12" s="66">
        <f t="shared" ref="J12:J75" si="0">ROUNDDOWN(E12*0.6,0)</f>
        <v>22</v>
      </c>
      <c r="K12" s="63">
        <v>12</v>
      </c>
      <c r="L12" s="10"/>
    </row>
    <row r="13" spans="1:12" ht="16.5" x14ac:dyDescent="0.3">
      <c r="A13" s="144"/>
      <c r="B13" s="144"/>
      <c r="C13" s="19" t="s">
        <v>63</v>
      </c>
      <c r="D13" s="14">
        <v>41</v>
      </c>
      <c r="E13" s="11">
        <v>36</v>
      </c>
      <c r="F13" s="11">
        <v>0</v>
      </c>
      <c r="G13" s="64">
        <v>22</v>
      </c>
      <c r="H13" s="65">
        <v>14</v>
      </c>
      <c r="I13" s="63">
        <v>4</v>
      </c>
      <c r="J13" s="66">
        <f t="shared" si="0"/>
        <v>21</v>
      </c>
      <c r="K13" s="63">
        <v>12</v>
      </c>
      <c r="L13" s="14"/>
    </row>
    <row r="14" spans="1:12" ht="15.5" x14ac:dyDescent="0.3">
      <c r="A14" s="144"/>
      <c r="B14" s="144"/>
      <c r="C14" s="19" t="s">
        <v>64</v>
      </c>
      <c r="D14" s="19">
        <v>35</v>
      </c>
      <c r="E14" s="21">
        <v>29</v>
      </c>
      <c r="F14" s="21">
        <v>0</v>
      </c>
      <c r="G14" s="66">
        <v>19</v>
      </c>
      <c r="H14" s="67">
        <v>10</v>
      </c>
      <c r="I14" s="68">
        <v>3</v>
      </c>
      <c r="J14" s="66">
        <f t="shared" si="0"/>
        <v>17</v>
      </c>
      <c r="K14" s="68">
        <v>5</v>
      </c>
      <c r="L14" s="69"/>
    </row>
    <row r="15" spans="1:12" ht="15" customHeight="1" x14ac:dyDescent="0.3">
      <c r="A15" s="145"/>
      <c r="B15" s="145"/>
      <c r="C15" s="19" t="s">
        <v>65</v>
      </c>
      <c r="D15" s="19">
        <v>19</v>
      </c>
      <c r="E15" s="21">
        <v>16</v>
      </c>
      <c r="F15" s="21">
        <v>0</v>
      </c>
      <c r="G15" s="70">
        <v>5</v>
      </c>
      <c r="H15" s="71">
        <v>11</v>
      </c>
      <c r="I15" s="70">
        <v>0</v>
      </c>
      <c r="J15" s="66">
        <f t="shared" si="0"/>
        <v>9</v>
      </c>
      <c r="K15" s="70">
        <v>9</v>
      </c>
      <c r="L15" s="19"/>
    </row>
    <row r="16" spans="1:12" ht="15.5" x14ac:dyDescent="0.3">
      <c r="A16" s="130">
        <v>2</v>
      </c>
      <c r="B16" s="141" t="s">
        <v>13</v>
      </c>
      <c r="C16" s="22" t="s">
        <v>50</v>
      </c>
      <c r="D16" s="22">
        <v>22</v>
      </c>
      <c r="E16" s="22">
        <v>22</v>
      </c>
      <c r="F16" s="22">
        <v>0</v>
      </c>
      <c r="G16" s="22">
        <v>16</v>
      </c>
      <c r="H16" s="22">
        <v>6</v>
      </c>
      <c r="I16" s="22">
        <v>0</v>
      </c>
      <c r="J16" s="66">
        <f t="shared" si="0"/>
        <v>13</v>
      </c>
      <c r="K16" s="22">
        <v>0</v>
      </c>
      <c r="L16" s="11"/>
    </row>
    <row r="17" spans="1:12" ht="15.5" x14ac:dyDescent="0.3">
      <c r="A17" s="130"/>
      <c r="B17" s="141"/>
      <c r="C17" s="45" t="s">
        <v>51</v>
      </c>
      <c r="D17" s="45">
        <v>24</v>
      </c>
      <c r="E17" s="45">
        <v>24</v>
      </c>
      <c r="F17" s="45">
        <v>0</v>
      </c>
      <c r="G17" s="45">
        <v>18</v>
      </c>
      <c r="H17" s="45">
        <v>6</v>
      </c>
      <c r="I17" s="45">
        <v>0</v>
      </c>
      <c r="J17" s="66">
        <f t="shared" si="0"/>
        <v>14</v>
      </c>
      <c r="K17" s="45">
        <v>0</v>
      </c>
      <c r="L17" s="11"/>
    </row>
    <row r="18" spans="1:12" ht="15.5" x14ac:dyDescent="0.3">
      <c r="A18" s="131"/>
      <c r="B18" s="142"/>
      <c r="C18" s="45" t="s">
        <v>52</v>
      </c>
      <c r="D18" s="45">
        <v>23</v>
      </c>
      <c r="E18" s="45">
        <v>23</v>
      </c>
      <c r="F18" s="45">
        <v>0</v>
      </c>
      <c r="G18" s="45">
        <v>17</v>
      </c>
      <c r="H18" s="45">
        <v>6</v>
      </c>
      <c r="I18" s="45">
        <v>0</v>
      </c>
      <c r="J18" s="66">
        <f t="shared" si="0"/>
        <v>13</v>
      </c>
      <c r="K18" s="45">
        <v>0</v>
      </c>
      <c r="L18" s="11"/>
    </row>
    <row r="19" spans="1:12" ht="15.5" x14ac:dyDescent="0.3">
      <c r="A19" s="129">
        <v>3</v>
      </c>
      <c r="B19" s="149" t="s">
        <v>14</v>
      </c>
      <c r="C19" s="10" t="s">
        <v>35</v>
      </c>
      <c r="D19" s="10">
        <v>17</v>
      </c>
      <c r="E19" s="10">
        <v>17</v>
      </c>
      <c r="F19" s="10">
        <v>0</v>
      </c>
      <c r="G19" s="10">
        <v>12</v>
      </c>
      <c r="H19" s="10">
        <v>5</v>
      </c>
      <c r="I19" s="10">
        <v>0</v>
      </c>
      <c r="J19" s="66">
        <f t="shared" si="0"/>
        <v>10</v>
      </c>
      <c r="K19" s="10">
        <v>0</v>
      </c>
      <c r="L19" s="10"/>
    </row>
    <row r="20" spans="1:12" ht="15.5" x14ac:dyDescent="0.3">
      <c r="A20" s="130"/>
      <c r="B20" s="150"/>
      <c r="C20" s="10" t="s">
        <v>36</v>
      </c>
      <c r="D20" s="55">
        <v>20</v>
      </c>
      <c r="E20" s="55">
        <v>20</v>
      </c>
      <c r="F20" s="55">
        <v>0</v>
      </c>
      <c r="G20" s="55">
        <v>10</v>
      </c>
      <c r="H20" s="55">
        <v>8</v>
      </c>
      <c r="I20" s="55">
        <v>0</v>
      </c>
      <c r="J20" s="66">
        <f t="shared" si="0"/>
        <v>12</v>
      </c>
      <c r="K20" s="55">
        <v>0</v>
      </c>
      <c r="L20" s="72"/>
    </row>
    <row r="21" spans="1:12" ht="15.5" x14ac:dyDescent="0.3">
      <c r="A21" s="130"/>
      <c r="B21" s="150"/>
      <c r="C21" s="73" t="s">
        <v>37</v>
      </c>
      <c r="D21" s="73">
        <v>13</v>
      </c>
      <c r="E21" s="73">
        <v>13</v>
      </c>
      <c r="F21" s="73">
        <v>0</v>
      </c>
      <c r="G21" s="73">
        <v>6</v>
      </c>
      <c r="H21" s="73">
        <v>7</v>
      </c>
      <c r="I21" s="73">
        <v>0</v>
      </c>
      <c r="J21" s="66">
        <f t="shared" si="0"/>
        <v>7</v>
      </c>
      <c r="K21" s="73">
        <v>0</v>
      </c>
      <c r="L21" s="10"/>
    </row>
    <row r="22" spans="1:12" ht="17.25" customHeight="1" x14ac:dyDescent="0.3">
      <c r="A22" s="130"/>
      <c r="B22" s="150"/>
      <c r="C22" s="10" t="s">
        <v>38</v>
      </c>
      <c r="D22" s="14">
        <v>16</v>
      </c>
      <c r="E22" s="14">
        <v>16</v>
      </c>
      <c r="F22" s="14">
        <v>0</v>
      </c>
      <c r="G22" s="14">
        <v>10</v>
      </c>
      <c r="H22" s="14">
        <v>6</v>
      </c>
      <c r="I22" s="14">
        <v>0</v>
      </c>
      <c r="J22" s="66">
        <f t="shared" si="0"/>
        <v>9</v>
      </c>
      <c r="K22" s="14">
        <v>0</v>
      </c>
      <c r="L22" s="10" t="s">
        <v>19</v>
      </c>
    </row>
    <row r="23" spans="1:12" ht="15.5" x14ac:dyDescent="0.3">
      <c r="A23" s="131"/>
      <c r="B23" s="151"/>
      <c r="C23" s="60" t="s">
        <v>39</v>
      </c>
      <c r="D23" s="55">
        <v>27</v>
      </c>
      <c r="E23" s="55">
        <v>27</v>
      </c>
      <c r="F23" s="55">
        <v>0</v>
      </c>
      <c r="G23" s="55">
        <v>18</v>
      </c>
      <c r="H23" s="55">
        <v>7</v>
      </c>
      <c r="I23" s="55">
        <v>0</v>
      </c>
      <c r="J23" s="66">
        <f t="shared" si="0"/>
        <v>16</v>
      </c>
      <c r="K23" s="55">
        <v>0</v>
      </c>
      <c r="L23" s="55"/>
    </row>
    <row r="24" spans="1:12" ht="15.5" x14ac:dyDescent="0.3">
      <c r="A24" s="129">
        <v>4</v>
      </c>
      <c r="B24" s="146" t="s">
        <v>43</v>
      </c>
      <c r="C24" s="10" t="s">
        <v>445</v>
      </c>
      <c r="D24" s="10">
        <v>38</v>
      </c>
      <c r="E24" s="10">
        <v>35</v>
      </c>
      <c r="F24" s="10">
        <v>0</v>
      </c>
      <c r="G24" s="10">
        <v>1</v>
      </c>
      <c r="H24" s="10">
        <v>27</v>
      </c>
      <c r="I24" s="10">
        <v>0</v>
      </c>
      <c r="J24" s="66">
        <f t="shared" si="0"/>
        <v>21</v>
      </c>
      <c r="K24" s="10">
        <v>13</v>
      </c>
      <c r="L24" s="10"/>
    </row>
    <row r="25" spans="1:12" ht="15.5" x14ac:dyDescent="0.3">
      <c r="A25" s="131"/>
      <c r="B25" s="146"/>
      <c r="C25" s="10" t="s">
        <v>444</v>
      </c>
      <c r="D25" s="10">
        <v>29</v>
      </c>
      <c r="E25" s="10">
        <v>24</v>
      </c>
      <c r="F25" s="10">
        <v>0</v>
      </c>
      <c r="G25" s="10">
        <v>2</v>
      </c>
      <c r="H25" s="10">
        <v>22</v>
      </c>
      <c r="I25" s="10">
        <v>0</v>
      </c>
      <c r="J25" s="66">
        <f t="shared" si="0"/>
        <v>14</v>
      </c>
      <c r="K25" s="10">
        <v>0</v>
      </c>
      <c r="L25" s="10" t="s">
        <v>257</v>
      </c>
    </row>
    <row r="26" spans="1:12" ht="15.5" x14ac:dyDescent="0.3">
      <c r="A26" s="129">
        <v>5</v>
      </c>
      <c r="B26" s="148" t="s">
        <v>44</v>
      </c>
      <c r="C26" s="22" t="s">
        <v>78</v>
      </c>
      <c r="D26" s="22">
        <v>33</v>
      </c>
      <c r="E26" s="22">
        <v>33</v>
      </c>
      <c r="F26" s="22">
        <v>0</v>
      </c>
      <c r="G26" s="22">
        <v>4</v>
      </c>
      <c r="H26" s="22">
        <v>28</v>
      </c>
      <c r="I26" s="22">
        <v>0</v>
      </c>
      <c r="J26" s="66">
        <f t="shared" si="0"/>
        <v>19</v>
      </c>
      <c r="K26" s="22">
        <v>0</v>
      </c>
      <c r="L26" s="22"/>
    </row>
    <row r="27" spans="1:12" ht="31" x14ac:dyDescent="0.3">
      <c r="A27" s="130"/>
      <c r="B27" s="141"/>
      <c r="C27" s="45" t="s">
        <v>79</v>
      </c>
      <c r="D27" s="45">
        <v>30</v>
      </c>
      <c r="E27" s="45">
        <v>30</v>
      </c>
      <c r="F27" s="45">
        <v>0</v>
      </c>
      <c r="G27" s="45">
        <v>2</v>
      </c>
      <c r="H27" s="45">
        <v>26</v>
      </c>
      <c r="I27" s="45">
        <v>0</v>
      </c>
      <c r="J27" s="66">
        <f t="shared" si="0"/>
        <v>18</v>
      </c>
      <c r="K27" s="45">
        <v>0</v>
      </c>
      <c r="L27" s="45" t="s">
        <v>76</v>
      </c>
    </row>
    <row r="28" spans="1:12" ht="15.5" x14ac:dyDescent="0.3">
      <c r="A28" s="131"/>
      <c r="B28" s="142"/>
      <c r="C28" s="45" t="s">
        <v>77</v>
      </c>
      <c r="D28" s="45">
        <v>27</v>
      </c>
      <c r="E28" s="45">
        <v>27</v>
      </c>
      <c r="F28" s="45">
        <v>0</v>
      </c>
      <c r="G28" s="45">
        <v>1</v>
      </c>
      <c r="H28" s="45">
        <v>0</v>
      </c>
      <c r="I28" s="45">
        <v>25</v>
      </c>
      <c r="J28" s="66">
        <f t="shared" si="0"/>
        <v>16</v>
      </c>
      <c r="K28" s="45">
        <v>14</v>
      </c>
      <c r="L28" s="45">
        <v>0</v>
      </c>
    </row>
    <row r="29" spans="1:12" ht="15.5" x14ac:dyDescent="0.3">
      <c r="A29" s="129">
        <v>6</v>
      </c>
      <c r="B29" s="129" t="s">
        <v>45</v>
      </c>
      <c r="C29" s="10" t="s">
        <v>450</v>
      </c>
      <c r="D29" s="45">
        <v>35</v>
      </c>
      <c r="E29" s="45">
        <v>35</v>
      </c>
      <c r="F29" s="45">
        <v>0</v>
      </c>
      <c r="G29" s="45">
        <v>6</v>
      </c>
      <c r="H29" s="45">
        <v>29</v>
      </c>
      <c r="I29" s="45">
        <v>0</v>
      </c>
      <c r="J29" s="66">
        <f t="shared" si="0"/>
        <v>21</v>
      </c>
      <c r="K29" s="45">
        <v>0</v>
      </c>
      <c r="L29" s="45"/>
    </row>
    <row r="30" spans="1:12" ht="31" x14ac:dyDescent="0.3">
      <c r="A30" s="130"/>
      <c r="B30" s="130"/>
      <c r="C30" s="10" t="s">
        <v>451</v>
      </c>
      <c r="D30" s="45">
        <v>32</v>
      </c>
      <c r="E30" s="45">
        <v>30</v>
      </c>
      <c r="F30" s="45">
        <v>0</v>
      </c>
      <c r="G30" s="45">
        <v>5</v>
      </c>
      <c r="H30" s="45">
        <v>25</v>
      </c>
      <c r="I30" s="45">
        <v>0</v>
      </c>
      <c r="J30" s="66">
        <f t="shared" si="0"/>
        <v>18</v>
      </c>
      <c r="K30" s="45">
        <v>0</v>
      </c>
      <c r="L30" s="45" t="s">
        <v>448</v>
      </c>
    </row>
    <row r="31" spans="1:12" ht="31" x14ac:dyDescent="0.3">
      <c r="A31" s="131"/>
      <c r="B31" s="131"/>
      <c r="C31" s="60" t="s">
        <v>452</v>
      </c>
      <c r="D31" s="60">
        <v>29</v>
      </c>
      <c r="E31" s="60">
        <v>27</v>
      </c>
      <c r="F31" s="60">
        <v>0</v>
      </c>
      <c r="G31" s="60">
        <v>5</v>
      </c>
      <c r="H31" s="60">
        <v>22</v>
      </c>
      <c r="I31" s="60">
        <v>0</v>
      </c>
      <c r="J31" s="66">
        <f t="shared" si="0"/>
        <v>16</v>
      </c>
      <c r="K31" s="60">
        <v>0</v>
      </c>
      <c r="L31" s="55" t="s">
        <v>448</v>
      </c>
    </row>
    <row r="32" spans="1:12" ht="15.5" x14ac:dyDescent="0.3">
      <c r="A32" s="129">
        <v>7</v>
      </c>
      <c r="B32" s="129" t="s">
        <v>46</v>
      </c>
      <c r="C32" s="10" t="s">
        <v>459</v>
      </c>
      <c r="D32" s="10">
        <v>29</v>
      </c>
      <c r="E32" s="10">
        <v>27</v>
      </c>
      <c r="F32" s="10">
        <v>0</v>
      </c>
      <c r="G32" s="10">
        <v>2</v>
      </c>
      <c r="H32" s="10">
        <v>24</v>
      </c>
      <c r="I32" s="10">
        <v>0</v>
      </c>
      <c r="J32" s="66">
        <f t="shared" si="0"/>
        <v>16</v>
      </c>
      <c r="K32" s="10">
        <v>0</v>
      </c>
      <c r="L32" s="74"/>
    </row>
    <row r="33" spans="1:12" ht="15.5" x14ac:dyDescent="0.3">
      <c r="A33" s="130"/>
      <c r="B33" s="130"/>
      <c r="C33" s="10" t="s">
        <v>460</v>
      </c>
      <c r="D33" s="10">
        <v>33</v>
      </c>
      <c r="E33" s="10">
        <v>30</v>
      </c>
      <c r="F33" s="10">
        <v>0</v>
      </c>
      <c r="G33" s="10">
        <v>1</v>
      </c>
      <c r="H33" s="10">
        <v>29</v>
      </c>
      <c r="I33" s="10">
        <v>0</v>
      </c>
      <c r="J33" s="66">
        <f t="shared" si="0"/>
        <v>18</v>
      </c>
      <c r="K33" s="10">
        <v>17</v>
      </c>
      <c r="L33" s="10"/>
    </row>
    <row r="34" spans="1:12" ht="15.5" x14ac:dyDescent="0.3">
      <c r="A34" s="131"/>
      <c r="B34" s="131"/>
      <c r="C34" s="10" t="s">
        <v>461</v>
      </c>
      <c r="D34" s="10">
        <v>33</v>
      </c>
      <c r="E34" s="10">
        <v>33</v>
      </c>
      <c r="F34" s="10">
        <v>0</v>
      </c>
      <c r="G34" s="10">
        <v>1</v>
      </c>
      <c r="H34" s="10">
        <v>28</v>
      </c>
      <c r="I34" s="10">
        <v>0</v>
      </c>
      <c r="J34" s="66">
        <f t="shared" si="0"/>
        <v>19</v>
      </c>
      <c r="K34" s="10">
        <v>0</v>
      </c>
      <c r="L34" s="10"/>
    </row>
    <row r="35" spans="1:12" ht="31" x14ac:dyDescent="0.3">
      <c r="A35" s="146">
        <v>8</v>
      </c>
      <c r="B35" s="146" t="s">
        <v>86</v>
      </c>
      <c r="C35" s="30" t="s">
        <v>87</v>
      </c>
      <c r="D35" s="30">
        <v>32</v>
      </c>
      <c r="E35" s="30">
        <v>30</v>
      </c>
      <c r="F35" s="30">
        <v>0</v>
      </c>
      <c r="G35" s="30">
        <v>1</v>
      </c>
      <c r="H35" s="30">
        <v>23</v>
      </c>
      <c r="I35" s="30">
        <v>0</v>
      </c>
      <c r="J35" s="66">
        <f t="shared" si="0"/>
        <v>18</v>
      </c>
      <c r="K35" s="75">
        <v>0</v>
      </c>
      <c r="L35" s="58"/>
    </row>
    <row r="36" spans="1:12" ht="31" x14ac:dyDescent="0.3">
      <c r="A36" s="146"/>
      <c r="B36" s="146"/>
      <c r="C36" s="10" t="s">
        <v>88</v>
      </c>
      <c r="D36" s="45">
        <v>44</v>
      </c>
      <c r="E36" s="45">
        <v>44</v>
      </c>
      <c r="F36" s="45">
        <v>0</v>
      </c>
      <c r="G36" s="45">
        <v>5</v>
      </c>
      <c r="H36" s="45">
        <v>39</v>
      </c>
      <c r="I36" s="45">
        <v>0</v>
      </c>
      <c r="J36" s="66">
        <f t="shared" si="0"/>
        <v>26</v>
      </c>
      <c r="K36" s="61">
        <v>0</v>
      </c>
      <c r="L36" s="11"/>
    </row>
    <row r="37" spans="1:12" ht="15.5" x14ac:dyDescent="0.3">
      <c r="A37" s="146">
        <v>9</v>
      </c>
      <c r="B37" s="146" t="s">
        <v>89</v>
      </c>
      <c r="C37" s="10" t="s">
        <v>94</v>
      </c>
      <c r="D37" s="10">
        <v>34</v>
      </c>
      <c r="E37" s="10">
        <v>33</v>
      </c>
      <c r="F37" s="10">
        <v>0</v>
      </c>
      <c r="G37" s="10">
        <v>2</v>
      </c>
      <c r="H37" s="10">
        <v>29</v>
      </c>
      <c r="I37" s="10">
        <v>0</v>
      </c>
      <c r="J37" s="66">
        <f t="shared" si="0"/>
        <v>19</v>
      </c>
      <c r="K37" s="10">
        <v>0</v>
      </c>
      <c r="L37" s="10"/>
    </row>
    <row r="38" spans="1:12" ht="31" x14ac:dyDescent="0.3">
      <c r="A38" s="146"/>
      <c r="B38" s="146"/>
      <c r="C38" s="10" t="s">
        <v>95</v>
      </c>
      <c r="D38" s="10">
        <v>33</v>
      </c>
      <c r="E38" s="10">
        <v>33</v>
      </c>
      <c r="F38" s="10">
        <v>0</v>
      </c>
      <c r="G38" s="10">
        <v>3</v>
      </c>
      <c r="H38" s="10">
        <v>30</v>
      </c>
      <c r="I38" s="10">
        <v>0</v>
      </c>
      <c r="J38" s="66">
        <f t="shared" si="0"/>
        <v>19</v>
      </c>
      <c r="K38" s="10">
        <v>0</v>
      </c>
      <c r="L38" s="10"/>
    </row>
    <row r="39" spans="1:12" ht="15.5" x14ac:dyDescent="0.3">
      <c r="A39" s="11">
        <v>10</v>
      </c>
      <c r="B39" s="11" t="s">
        <v>100</v>
      </c>
      <c r="C39" s="11" t="s">
        <v>583</v>
      </c>
      <c r="D39" s="11">
        <v>45</v>
      </c>
      <c r="E39" s="11">
        <v>45</v>
      </c>
      <c r="F39" s="11">
        <v>0</v>
      </c>
      <c r="G39" s="11">
        <v>5</v>
      </c>
      <c r="H39" s="11">
        <v>33</v>
      </c>
      <c r="I39" s="11">
        <v>0</v>
      </c>
      <c r="J39" s="66">
        <f t="shared" si="0"/>
        <v>27</v>
      </c>
      <c r="K39" s="11"/>
      <c r="L39" s="76"/>
    </row>
    <row r="40" spans="1:12" ht="15.5" x14ac:dyDescent="0.3">
      <c r="A40" s="146">
        <v>11</v>
      </c>
      <c r="B40" s="146" t="s">
        <v>101</v>
      </c>
      <c r="C40" s="10" t="s">
        <v>104</v>
      </c>
      <c r="D40" s="10">
        <v>34</v>
      </c>
      <c r="E40" s="10">
        <v>34</v>
      </c>
      <c r="F40" s="10">
        <v>0</v>
      </c>
      <c r="G40" s="10">
        <v>5</v>
      </c>
      <c r="H40" s="10">
        <v>29</v>
      </c>
      <c r="I40" s="10"/>
      <c r="J40" s="66">
        <f t="shared" si="0"/>
        <v>20</v>
      </c>
      <c r="K40" s="10"/>
      <c r="L40" s="10"/>
    </row>
    <row r="41" spans="1:12" ht="15.5" x14ac:dyDescent="0.3">
      <c r="A41" s="129"/>
      <c r="B41" s="129"/>
      <c r="C41" s="60" t="s">
        <v>105</v>
      </c>
      <c r="D41" s="55">
        <v>39</v>
      </c>
      <c r="E41" s="55">
        <v>39</v>
      </c>
      <c r="F41" s="55">
        <v>0</v>
      </c>
      <c r="G41" s="55">
        <v>8</v>
      </c>
      <c r="H41" s="55">
        <v>31</v>
      </c>
      <c r="I41" s="55"/>
      <c r="J41" s="66">
        <f t="shared" si="0"/>
        <v>23</v>
      </c>
      <c r="K41" s="55"/>
      <c r="L41" s="55"/>
    </row>
    <row r="42" spans="1:12" ht="15.5" x14ac:dyDescent="0.3">
      <c r="A42" s="129">
        <v>12</v>
      </c>
      <c r="B42" s="129" t="s">
        <v>107</v>
      </c>
      <c r="C42" s="68" t="s">
        <v>465</v>
      </c>
      <c r="D42" s="68">
        <v>63</v>
      </c>
      <c r="E42" s="68">
        <v>61</v>
      </c>
      <c r="F42" s="68">
        <v>0</v>
      </c>
      <c r="G42" s="68">
        <v>1</v>
      </c>
      <c r="H42" s="68">
        <v>55</v>
      </c>
      <c r="I42" s="68">
        <v>0</v>
      </c>
      <c r="J42" s="66">
        <f t="shared" si="0"/>
        <v>36</v>
      </c>
      <c r="K42" s="68">
        <v>0</v>
      </c>
      <c r="L42" s="68"/>
    </row>
    <row r="43" spans="1:12" ht="15.5" x14ac:dyDescent="0.3">
      <c r="A43" s="130"/>
      <c r="B43" s="130"/>
      <c r="C43" s="10" t="s">
        <v>466</v>
      </c>
      <c r="D43" s="10">
        <v>46</v>
      </c>
      <c r="E43" s="10">
        <v>45</v>
      </c>
      <c r="F43" s="10">
        <v>0</v>
      </c>
      <c r="G43" s="10">
        <v>3</v>
      </c>
      <c r="H43" s="10">
        <v>42</v>
      </c>
      <c r="I43" s="10">
        <v>0</v>
      </c>
      <c r="J43" s="66">
        <f t="shared" si="0"/>
        <v>27</v>
      </c>
      <c r="K43" s="10">
        <v>0</v>
      </c>
      <c r="L43" s="10"/>
    </row>
    <row r="44" spans="1:12" ht="15.5" x14ac:dyDescent="0.3">
      <c r="A44" s="131"/>
      <c r="B44" s="131"/>
      <c r="C44" s="10" t="s">
        <v>467</v>
      </c>
      <c r="D44" s="10">
        <v>35</v>
      </c>
      <c r="E44" s="10">
        <v>35</v>
      </c>
      <c r="F44" s="10">
        <v>0</v>
      </c>
      <c r="G44" s="10">
        <v>1</v>
      </c>
      <c r="H44" s="10">
        <v>34</v>
      </c>
      <c r="I44" s="10">
        <v>0</v>
      </c>
      <c r="J44" s="66">
        <f t="shared" si="0"/>
        <v>21</v>
      </c>
      <c r="K44" s="10">
        <v>0</v>
      </c>
      <c r="L44" s="10"/>
    </row>
    <row r="45" spans="1:12" ht="15.5" x14ac:dyDescent="0.3">
      <c r="A45" s="129">
        <v>13</v>
      </c>
      <c r="B45" s="129" t="s">
        <v>108</v>
      </c>
      <c r="C45" s="14" t="s">
        <v>114</v>
      </c>
      <c r="D45" s="14">
        <v>25</v>
      </c>
      <c r="E45" s="14">
        <v>25</v>
      </c>
      <c r="F45" s="14">
        <v>0</v>
      </c>
      <c r="G45" s="14">
        <v>2</v>
      </c>
      <c r="H45" s="14">
        <v>20</v>
      </c>
      <c r="I45" s="14">
        <v>0</v>
      </c>
      <c r="J45" s="66">
        <f t="shared" si="0"/>
        <v>15</v>
      </c>
      <c r="K45" s="14">
        <v>0</v>
      </c>
      <c r="L45" s="14"/>
    </row>
    <row r="46" spans="1:12" ht="15.5" x14ac:dyDescent="0.3">
      <c r="A46" s="130"/>
      <c r="B46" s="130"/>
      <c r="C46" s="23" t="s">
        <v>115</v>
      </c>
      <c r="D46" s="23">
        <v>33</v>
      </c>
      <c r="E46" s="23">
        <v>29</v>
      </c>
      <c r="F46" s="23">
        <v>0</v>
      </c>
      <c r="G46" s="23">
        <v>0</v>
      </c>
      <c r="H46" s="23">
        <v>29</v>
      </c>
      <c r="I46" s="23">
        <v>0</v>
      </c>
      <c r="J46" s="66">
        <f t="shared" si="0"/>
        <v>17</v>
      </c>
      <c r="K46" s="23">
        <v>0</v>
      </c>
      <c r="L46" s="23"/>
    </row>
    <row r="47" spans="1:12" ht="15.5" x14ac:dyDescent="0.3">
      <c r="A47" s="130"/>
      <c r="B47" s="130"/>
      <c r="C47" s="14" t="s">
        <v>112</v>
      </c>
      <c r="D47" s="14">
        <v>15</v>
      </c>
      <c r="E47" s="14">
        <v>12</v>
      </c>
      <c r="F47" s="14">
        <v>0</v>
      </c>
      <c r="G47" s="14">
        <v>1</v>
      </c>
      <c r="H47" s="14">
        <v>9</v>
      </c>
      <c r="I47" s="14">
        <v>0</v>
      </c>
      <c r="J47" s="66">
        <f t="shared" si="0"/>
        <v>7</v>
      </c>
      <c r="K47" s="14">
        <v>0</v>
      </c>
      <c r="L47" s="14"/>
    </row>
    <row r="48" spans="1:12" ht="15.5" x14ac:dyDescent="0.3">
      <c r="A48" s="130"/>
      <c r="B48" s="130"/>
      <c r="C48" s="14" t="s">
        <v>116</v>
      </c>
      <c r="D48" s="14">
        <v>9</v>
      </c>
      <c r="E48" s="14">
        <v>8</v>
      </c>
      <c r="F48" s="14">
        <v>0</v>
      </c>
      <c r="G48" s="14">
        <v>0</v>
      </c>
      <c r="H48" s="14">
        <v>8</v>
      </c>
      <c r="I48" s="14">
        <v>0</v>
      </c>
      <c r="J48" s="66">
        <f t="shared" si="0"/>
        <v>4</v>
      </c>
      <c r="K48" s="14">
        <v>0</v>
      </c>
      <c r="L48" s="14"/>
    </row>
    <row r="49" spans="1:12" ht="15.5" x14ac:dyDescent="0.3">
      <c r="A49" s="131"/>
      <c r="B49" s="131"/>
      <c r="C49" s="14" t="s">
        <v>113</v>
      </c>
      <c r="D49" s="14">
        <v>20</v>
      </c>
      <c r="E49" s="14">
        <v>20</v>
      </c>
      <c r="F49" s="14">
        <v>0</v>
      </c>
      <c r="G49" s="14">
        <v>3</v>
      </c>
      <c r="H49" s="14">
        <v>13</v>
      </c>
      <c r="I49" s="14">
        <v>0</v>
      </c>
      <c r="J49" s="66">
        <f t="shared" si="0"/>
        <v>12</v>
      </c>
      <c r="K49" s="14">
        <v>0</v>
      </c>
      <c r="L49" s="14"/>
    </row>
    <row r="50" spans="1:12" ht="15.5" x14ac:dyDescent="0.3">
      <c r="A50" s="129">
        <v>14</v>
      </c>
      <c r="B50" s="129" t="s">
        <v>117</v>
      </c>
      <c r="C50" s="14" t="s">
        <v>119</v>
      </c>
      <c r="D50" s="14">
        <v>60</v>
      </c>
      <c r="E50" s="14">
        <v>60</v>
      </c>
      <c r="F50" s="14">
        <v>0</v>
      </c>
      <c r="G50" s="14">
        <v>3</v>
      </c>
      <c r="H50" s="14">
        <v>57</v>
      </c>
      <c r="I50" s="14">
        <v>0</v>
      </c>
      <c r="J50" s="66">
        <f t="shared" si="0"/>
        <v>36</v>
      </c>
      <c r="K50" s="14">
        <v>30</v>
      </c>
      <c r="L50" s="14"/>
    </row>
    <row r="51" spans="1:12" ht="15.5" x14ac:dyDescent="0.3">
      <c r="A51" s="130"/>
      <c r="B51" s="130"/>
      <c r="C51" s="14" t="s">
        <v>50</v>
      </c>
      <c r="D51" s="14">
        <v>26</v>
      </c>
      <c r="E51" s="14">
        <v>25</v>
      </c>
      <c r="F51" s="14">
        <v>0</v>
      </c>
      <c r="G51" s="14">
        <v>0</v>
      </c>
      <c r="H51" s="14">
        <v>25</v>
      </c>
      <c r="I51" s="14"/>
      <c r="J51" s="66">
        <f t="shared" si="0"/>
        <v>15</v>
      </c>
      <c r="K51" s="14">
        <v>25</v>
      </c>
      <c r="L51" s="14"/>
    </row>
    <row r="52" spans="1:12" ht="31" x14ac:dyDescent="0.3">
      <c r="A52" s="131"/>
      <c r="B52" s="131"/>
      <c r="C52" s="14" t="s">
        <v>120</v>
      </c>
      <c r="D52" s="14">
        <v>21</v>
      </c>
      <c r="E52" s="14">
        <v>21</v>
      </c>
      <c r="F52" s="14">
        <v>0</v>
      </c>
      <c r="G52" s="14">
        <v>2</v>
      </c>
      <c r="H52" s="14">
        <v>14</v>
      </c>
      <c r="I52" s="14">
        <v>0</v>
      </c>
      <c r="J52" s="66">
        <f t="shared" si="0"/>
        <v>12</v>
      </c>
      <c r="K52" s="14">
        <v>9</v>
      </c>
      <c r="L52" s="14"/>
    </row>
    <row r="53" spans="1:12" ht="15.5" x14ac:dyDescent="0.3">
      <c r="A53" s="129">
        <v>15</v>
      </c>
      <c r="B53" s="129" t="s">
        <v>121</v>
      </c>
      <c r="C53" s="45" t="s">
        <v>473</v>
      </c>
      <c r="D53" s="45">
        <v>60</v>
      </c>
      <c r="E53" s="45">
        <v>60</v>
      </c>
      <c r="F53" s="45">
        <v>0</v>
      </c>
      <c r="G53" s="45">
        <v>5</v>
      </c>
      <c r="H53" s="45">
        <v>55</v>
      </c>
      <c r="I53" s="45">
        <v>0</v>
      </c>
      <c r="J53" s="66">
        <f t="shared" si="0"/>
        <v>36</v>
      </c>
      <c r="K53" s="45">
        <v>0</v>
      </c>
      <c r="L53" s="77"/>
    </row>
    <row r="54" spans="1:12" ht="15.5" x14ac:dyDescent="0.3">
      <c r="A54" s="130"/>
      <c r="B54" s="130"/>
      <c r="C54" s="45" t="s">
        <v>474</v>
      </c>
      <c r="D54" s="45">
        <v>21</v>
      </c>
      <c r="E54" s="45">
        <v>20</v>
      </c>
      <c r="F54" s="45">
        <v>0</v>
      </c>
      <c r="G54" s="45">
        <v>0</v>
      </c>
      <c r="H54" s="45">
        <v>19</v>
      </c>
      <c r="I54" s="45">
        <v>0</v>
      </c>
      <c r="J54" s="66">
        <f t="shared" si="0"/>
        <v>12</v>
      </c>
      <c r="K54" s="45">
        <v>0</v>
      </c>
      <c r="L54" s="77"/>
    </row>
    <row r="55" spans="1:12" ht="31" x14ac:dyDescent="0.3">
      <c r="A55" s="130"/>
      <c r="B55" s="130"/>
      <c r="C55" s="45" t="s">
        <v>475</v>
      </c>
      <c r="D55" s="77">
        <v>10</v>
      </c>
      <c r="E55" s="77">
        <v>10</v>
      </c>
      <c r="F55" s="77">
        <v>0</v>
      </c>
      <c r="G55" s="77">
        <v>1</v>
      </c>
      <c r="H55" s="77">
        <v>9</v>
      </c>
      <c r="I55" s="77">
        <v>0</v>
      </c>
      <c r="J55" s="66">
        <f t="shared" si="0"/>
        <v>6</v>
      </c>
      <c r="K55" s="77">
        <v>0</v>
      </c>
      <c r="L55" s="77"/>
    </row>
    <row r="56" spans="1:12" ht="15.5" x14ac:dyDescent="0.3">
      <c r="A56" s="131"/>
      <c r="B56" s="131"/>
      <c r="C56" s="45" t="s">
        <v>476</v>
      </c>
      <c r="D56" s="77">
        <v>54</v>
      </c>
      <c r="E56" s="77">
        <v>54</v>
      </c>
      <c r="F56" s="77">
        <v>0</v>
      </c>
      <c r="G56" s="77">
        <v>17</v>
      </c>
      <c r="H56" s="77">
        <v>35</v>
      </c>
      <c r="I56" s="77">
        <v>0</v>
      </c>
      <c r="J56" s="66">
        <f t="shared" si="0"/>
        <v>32</v>
      </c>
      <c r="K56" s="77">
        <v>0</v>
      </c>
      <c r="L56" s="77"/>
    </row>
    <row r="57" spans="1:12" ht="15.5" x14ac:dyDescent="0.3">
      <c r="A57" s="129">
        <v>16</v>
      </c>
      <c r="B57" s="129" t="s">
        <v>122</v>
      </c>
      <c r="C57" s="10" t="s">
        <v>126</v>
      </c>
      <c r="D57" s="10">
        <v>10</v>
      </c>
      <c r="E57" s="10">
        <v>9</v>
      </c>
      <c r="F57" s="10">
        <v>0</v>
      </c>
      <c r="G57" s="10">
        <v>0</v>
      </c>
      <c r="H57" s="10">
        <v>9</v>
      </c>
      <c r="I57" s="10">
        <v>0</v>
      </c>
      <c r="J57" s="66">
        <f t="shared" si="0"/>
        <v>5</v>
      </c>
      <c r="K57" s="10">
        <v>0</v>
      </c>
      <c r="L57" s="10"/>
    </row>
    <row r="58" spans="1:12" ht="15.5" x14ac:dyDescent="0.3">
      <c r="A58" s="130"/>
      <c r="B58" s="130"/>
      <c r="C58" s="10" t="s">
        <v>127</v>
      </c>
      <c r="D58" s="10">
        <v>23</v>
      </c>
      <c r="E58" s="10">
        <v>23</v>
      </c>
      <c r="F58" s="10">
        <v>0</v>
      </c>
      <c r="G58" s="10">
        <v>0</v>
      </c>
      <c r="H58" s="10">
        <v>23</v>
      </c>
      <c r="I58" s="10">
        <v>0</v>
      </c>
      <c r="J58" s="66">
        <f t="shared" si="0"/>
        <v>13</v>
      </c>
      <c r="K58" s="10">
        <v>0</v>
      </c>
      <c r="L58" s="10"/>
    </row>
    <row r="59" spans="1:12" ht="15.5" x14ac:dyDescent="0.3">
      <c r="A59" s="130"/>
      <c r="B59" s="130"/>
      <c r="C59" s="10" t="s">
        <v>128</v>
      </c>
      <c r="D59" s="10">
        <v>22</v>
      </c>
      <c r="E59" s="10">
        <v>20</v>
      </c>
      <c r="F59" s="10">
        <v>0</v>
      </c>
      <c r="G59" s="10">
        <v>0</v>
      </c>
      <c r="H59" s="10">
        <v>20</v>
      </c>
      <c r="I59" s="10">
        <v>0</v>
      </c>
      <c r="J59" s="66">
        <f t="shared" si="0"/>
        <v>12</v>
      </c>
      <c r="K59" s="10">
        <v>0</v>
      </c>
      <c r="L59" s="10"/>
    </row>
    <row r="60" spans="1:12" ht="15.5" x14ac:dyDescent="0.3">
      <c r="A60" s="130"/>
      <c r="B60" s="130"/>
      <c r="C60" s="10" t="s">
        <v>129</v>
      </c>
      <c r="D60" s="10">
        <v>24</v>
      </c>
      <c r="E60" s="10">
        <v>24</v>
      </c>
      <c r="F60" s="10">
        <v>0</v>
      </c>
      <c r="G60" s="10">
        <v>0</v>
      </c>
      <c r="H60" s="10">
        <v>24</v>
      </c>
      <c r="I60" s="10">
        <v>0</v>
      </c>
      <c r="J60" s="66">
        <f t="shared" si="0"/>
        <v>14</v>
      </c>
      <c r="K60" s="10">
        <v>10</v>
      </c>
      <c r="L60" s="10"/>
    </row>
    <row r="61" spans="1:12" ht="15.5" x14ac:dyDescent="0.3">
      <c r="A61" s="130"/>
      <c r="B61" s="130"/>
      <c r="C61" s="10" t="s">
        <v>130</v>
      </c>
      <c r="D61" s="10">
        <v>14</v>
      </c>
      <c r="E61" s="10">
        <v>14</v>
      </c>
      <c r="F61" s="10">
        <v>0</v>
      </c>
      <c r="G61" s="10">
        <v>1</v>
      </c>
      <c r="H61" s="10">
        <v>13</v>
      </c>
      <c r="I61" s="10">
        <v>0</v>
      </c>
      <c r="J61" s="66">
        <f t="shared" si="0"/>
        <v>8</v>
      </c>
      <c r="K61" s="10">
        <v>0</v>
      </c>
      <c r="L61" s="10"/>
    </row>
    <row r="62" spans="1:12" ht="15.5" x14ac:dyDescent="0.3">
      <c r="A62" s="131"/>
      <c r="B62" s="131"/>
      <c r="C62" s="10" t="s">
        <v>131</v>
      </c>
      <c r="D62" s="10">
        <v>19</v>
      </c>
      <c r="E62" s="10">
        <v>18</v>
      </c>
      <c r="F62" s="10">
        <v>0</v>
      </c>
      <c r="G62" s="10">
        <v>1</v>
      </c>
      <c r="H62" s="10">
        <v>17</v>
      </c>
      <c r="I62" s="10">
        <v>0</v>
      </c>
      <c r="J62" s="66">
        <f t="shared" si="0"/>
        <v>10</v>
      </c>
      <c r="K62" s="10">
        <v>10</v>
      </c>
      <c r="L62" s="10"/>
    </row>
    <row r="63" spans="1:12" ht="15.5" x14ac:dyDescent="0.3">
      <c r="A63" s="129">
        <v>17</v>
      </c>
      <c r="B63" s="129" t="s">
        <v>132</v>
      </c>
      <c r="C63" s="15" t="s">
        <v>136</v>
      </c>
      <c r="D63" s="15">
        <v>20</v>
      </c>
      <c r="E63" s="15">
        <v>20</v>
      </c>
      <c r="F63" s="30"/>
      <c r="G63" s="30">
        <v>2</v>
      </c>
      <c r="H63" s="30">
        <v>16</v>
      </c>
      <c r="I63" s="30"/>
      <c r="J63" s="66">
        <f t="shared" si="0"/>
        <v>12</v>
      </c>
      <c r="K63" s="30">
        <v>2</v>
      </c>
      <c r="L63" s="30"/>
    </row>
    <row r="64" spans="1:12" ht="15.5" x14ac:dyDescent="0.3">
      <c r="A64" s="130"/>
      <c r="B64" s="130"/>
      <c r="C64" s="15" t="s">
        <v>137</v>
      </c>
      <c r="D64" s="15">
        <v>13</v>
      </c>
      <c r="E64" s="15">
        <v>12</v>
      </c>
      <c r="F64" s="30"/>
      <c r="G64" s="30">
        <v>2</v>
      </c>
      <c r="H64" s="30">
        <v>8</v>
      </c>
      <c r="I64" s="30"/>
      <c r="J64" s="66">
        <f t="shared" si="0"/>
        <v>7</v>
      </c>
      <c r="K64" s="30">
        <v>2</v>
      </c>
      <c r="L64" s="30"/>
    </row>
    <row r="65" spans="1:12" ht="15.5" x14ac:dyDescent="0.3">
      <c r="A65" s="131"/>
      <c r="B65" s="131"/>
      <c r="C65" s="15" t="s">
        <v>138</v>
      </c>
      <c r="D65" s="15">
        <v>11</v>
      </c>
      <c r="E65" s="15">
        <v>10</v>
      </c>
      <c r="F65" s="10"/>
      <c r="G65" s="10">
        <v>1</v>
      </c>
      <c r="H65" s="10">
        <v>7</v>
      </c>
      <c r="I65" s="10"/>
      <c r="J65" s="66">
        <f t="shared" si="0"/>
        <v>6</v>
      </c>
      <c r="K65" s="10">
        <v>2</v>
      </c>
      <c r="L65" s="30"/>
    </row>
    <row r="66" spans="1:12" ht="15.5" x14ac:dyDescent="0.3">
      <c r="A66" s="129">
        <v>18</v>
      </c>
      <c r="B66" s="129" t="s">
        <v>139</v>
      </c>
      <c r="C66" s="78" t="s">
        <v>143</v>
      </c>
      <c r="D66" s="45">
        <v>18</v>
      </c>
      <c r="E66" s="45">
        <v>16</v>
      </c>
      <c r="F66" s="45">
        <v>0</v>
      </c>
      <c r="G66" s="45">
        <v>2</v>
      </c>
      <c r="H66" s="45">
        <v>14</v>
      </c>
      <c r="I66" s="45">
        <v>2</v>
      </c>
      <c r="J66" s="66">
        <f t="shared" si="0"/>
        <v>9</v>
      </c>
      <c r="K66" s="45">
        <v>3</v>
      </c>
      <c r="L66" s="45"/>
    </row>
    <row r="67" spans="1:12" ht="15.5" x14ac:dyDescent="0.3">
      <c r="A67" s="130"/>
      <c r="B67" s="130"/>
      <c r="C67" s="48" t="s">
        <v>144</v>
      </c>
      <c r="D67" s="10">
        <v>27</v>
      </c>
      <c r="E67" s="10">
        <v>22</v>
      </c>
      <c r="F67" s="10">
        <v>0</v>
      </c>
      <c r="G67" s="10">
        <v>4</v>
      </c>
      <c r="H67" s="10">
        <v>18</v>
      </c>
      <c r="I67" s="10">
        <v>0</v>
      </c>
      <c r="J67" s="66">
        <f t="shared" si="0"/>
        <v>13</v>
      </c>
      <c r="K67" s="10">
        <v>0</v>
      </c>
      <c r="L67" s="10"/>
    </row>
    <row r="68" spans="1:12" ht="15.5" x14ac:dyDescent="0.3">
      <c r="A68" s="130"/>
      <c r="B68" s="130"/>
      <c r="C68" s="54" t="s">
        <v>145</v>
      </c>
      <c r="D68" s="45">
        <v>26</v>
      </c>
      <c r="E68" s="45">
        <v>23</v>
      </c>
      <c r="F68" s="45">
        <v>0</v>
      </c>
      <c r="G68" s="45">
        <v>4</v>
      </c>
      <c r="H68" s="45">
        <v>17</v>
      </c>
      <c r="I68" s="45">
        <v>0</v>
      </c>
      <c r="J68" s="66">
        <f t="shared" si="0"/>
        <v>13</v>
      </c>
      <c r="K68" s="45">
        <v>0</v>
      </c>
      <c r="L68" s="45"/>
    </row>
    <row r="69" spans="1:12" ht="15.5" x14ac:dyDescent="0.3">
      <c r="A69" s="129">
        <v>19</v>
      </c>
      <c r="B69" s="129" t="s">
        <v>150</v>
      </c>
      <c r="C69" s="10" t="s">
        <v>155</v>
      </c>
      <c r="D69" s="48">
        <v>10</v>
      </c>
      <c r="E69" s="10">
        <v>10</v>
      </c>
      <c r="F69" s="10">
        <v>0</v>
      </c>
      <c r="G69" s="10">
        <v>0</v>
      </c>
      <c r="H69" s="10">
        <v>9</v>
      </c>
      <c r="I69" s="10">
        <v>1</v>
      </c>
      <c r="J69" s="66">
        <f t="shared" si="0"/>
        <v>6</v>
      </c>
      <c r="K69" s="10">
        <v>4</v>
      </c>
      <c r="L69" s="10"/>
    </row>
    <row r="70" spans="1:12" ht="15.5" x14ac:dyDescent="0.3">
      <c r="A70" s="130"/>
      <c r="B70" s="130"/>
      <c r="C70" s="10" t="s">
        <v>156</v>
      </c>
      <c r="D70" s="78">
        <v>10</v>
      </c>
      <c r="E70" s="45">
        <v>9</v>
      </c>
      <c r="F70" s="45">
        <v>0</v>
      </c>
      <c r="G70" s="45">
        <v>0</v>
      </c>
      <c r="H70" s="45">
        <v>9</v>
      </c>
      <c r="I70" s="45">
        <v>0</v>
      </c>
      <c r="J70" s="66">
        <f t="shared" si="0"/>
        <v>5</v>
      </c>
      <c r="K70" s="45">
        <v>3</v>
      </c>
      <c r="L70" s="10"/>
    </row>
    <row r="71" spans="1:12" ht="15.5" x14ac:dyDescent="0.3">
      <c r="A71" s="130"/>
      <c r="B71" s="130"/>
      <c r="C71" s="10" t="s">
        <v>157</v>
      </c>
      <c r="D71" s="48">
        <v>14</v>
      </c>
      <c r="E71" s="10">
        <v>12</v>
      </c>
      <c r="F71" s="10">
        <v>0</v>
      </c>
      <c r="G71" s="10">
        <v>1</v>
      </c>
      <c r="H71" s="10">
        <v>11</v>
      </c>
      <c r="I71" s="10">
        <v>1</v>
      </c>
      <c r="J71" s="66">
        <f t="shared" si="0"/>
        <v>7</v>
      </c>
      <c r="K71" s="10">
        <v>4</v>
      </c>
      <c r="L71" s="10"/>
    </row>
    <row r="72" spans="1:12" ht="15.5" x14ac:dyDescent="0.3">
      <c r="A72" s="131"/>
      <c r="B72" s="131"/>
      <c r="C72" s="10" t="s">
        <v>158</v>
      </c>
      <c r="D72" s="78">
        <v>15</v>
      </c>
      <c r="E72" s="45">
        <v>15</v>
      </c>
      <c r="F72" s="45">
        <v>0</v>
      </c>
      <c r="G72" s="45">
        <v>4</v>
      </c>
      <c r="H72" s="45">
        <v>8</v>
      </c>
      <c r="I72" s="45">
        <v>1</v>
      </c>
      <c r="J72" s="66">
        <f t="shared" si="0"/>
        <v>9</v>
      </c>
      <c r="K72" s="61">
        <v>6</v>
      </c>
      <c r="L72" s="10"/>
    </row>
    <row r="73" spans="1:12" s="16" customFormat="1" ht="15.5" x14ac:dyDescent="0.3">
      <c r="A73" s="129">
        <v>20</v>
      </c>
      <c r="B73" s="129" t="s">
        <v>162</v>
      </c>
      <c r="C73" s="10" t="s">
        <v>166</v>
      </c>
      <c r="D73" s="10">
        <v>23</v>
      </c>
      <c r="E73" s="10">
        <f>SUM(F73:I73)</f>
        <v>22</v>
      </c>
      <c r="F73" s="10"/>
      <c r="G73" s="10">
        <v>1</v>
      </c>
      <c r="H73" s="10">
        <v>20</v>
      </c>
      <c r="I73" s="10">
        <v>1</v>
      </c>
      <c r="J73" s="66">
        <f t="shared" si="0"/>
        <v>13</v>
      </c>
      <c r="K73" s="79">
        <v>14</v>
      </c>
      <c r="L73" s="10"/>
    </row>
    <row r="74" spans="1:12" s="16" customFormat="1" ht="15.5" x14ac:dyDescent="0.3">
      <c r="A74" s="130"/>
      <c r="B74" s="130"/>
      <c r="C74" s="10" t="s">
        <v>167</v>
      </c>
      <c r="D74" s="10">
        <v>17</v>
      </c>
      <c r="E74" s="10">
        <f>SUM(F74:H74)</f>
        <v>16</v>
      </c>
      <c r="F74" s="10">
        <v>0</v>
      </c>
      <c r="G74" s="10">
        <v>3</v>
      </c>
      <c r="H74" s="10">
        <v>13</v>
      </c>
      <c r="I74" s="10"/>
      <c r="J74" s="66">
        <f t="shared" si="0"/>
        <v>9</v>
      </c>
      <c r="K74" s="79">
        <v>7</v>
      </c>
      <c r="L74" s="10"/>
    </row>
    <row r="75" spans="1:12" s="16" customFormat="1" ht="15.5" x14ac:dyDescent="0.3">
      <c r="A75" s="131"/>
      <c r="B75" s="131"/>
      <c r="C75" s="10" t="s">
        <v>168</v>
      </c>
      <c r="D75" s="10">
        <v>16</v>
      </c>
      <c r="E75" s="10">
        <f>SUM(F75:H75)</f>
        <v>15</v>
      </c>
      <c r="F75" s="10">
        <v>0</v>
      </c>
      <c r="G75" s="10">
        <v>3</v>
      </c>
      <c r="H75" s="10">
        <v>12</v>
      </c>
      <c r="I75" s="10"/>
      <c r="J75" s="66">
        <f t="shared" si="0"/>
        <v>9</v>
      </c>
      <c r="K75" s="79">
        <v>9</v>
      </c>
      <c r="L75" s="10"/>
    </row>
    <row r="76" spans="1:12" s="16" customFormat="1" ht="15.5" x14ac:dyDescent="0.3">
      <c r="A76" s="129">
        <v>21</v>
      </c>
      <c r="B76" s="129" t="s">
        <v>170</v>
      </c>
      <c r="C76" s="46" t="s">
        <v>580</v>
      </c>
      <c r="D76" s="10">
        <v>15</v>
      </c>
      <c r="E76" s="10">
        <v>15</v>
      </c>
      <c r="F76" s="10">
        <v>0</v>
      </c>
      <c r="G76" s="10">
        <v>9</v>
      </c>
      <c r="H76" s="10">
        <v>6</v>
      </c>
      <c r="I76" s="10">
        <v>0</v>
      </c>
      <c r="J76" s="66">
        <f t="shared" ref="J76:J139" si="1">ROUNDDOWN(E76*0.6,0)</f>
        <v>9</v>
      </c>
      <c r="K76" s="10">
        <v>0</v>
      </c>
      <c r="L76" s="10"/>
    </row>
    <row r="77" spans="1:12" s="16" customFormat="1" ht="15.5" x14ac:dyDescent="0.3">
      <c r="A77" s="130"/>
      <c r="B77" s="130"/>
      <c r="C77" s="46" t="s">
        <v>577</v>
      </c>
      <c r="D77" s="10">
        <v>16</v>
      </c>
      <c r="E77" s="10">
        <v>15</v>
      </c>
      <c r="F77" s="10">
        <v>0</v>
      </c>
      <c r="G77" s="10">
        <v>7</v>
      </c>
      <c r="H77" s="10">
        <v>8</v>
      </c>
      <c r="I77" s="10">
        <v>0</v>
      </c>
      <c r="J77" s="66">
        <f t="shared" si="1"/>
        <v>9</v>
      </c>
      <c r="K77" s="10">
        <v>0</v>
      </c>
      <c r="L77" s="10"/>
    </row>
    <row r="78" spans="1:12" s="16" customFormat="1" ht="15.5" x14ac:dyDescent="0.35">
      <c r="A78" s="130"/>
      <c r="B78" s="130"/>
      <c r="C78" s="80" t="s">
        <v>578</v>
      </c>
      <c r="D78" s="77">
        <v>27</v>
      </c>
      <c r="E78" s="77">
        <v>27</v>
      </c>
      <c r="F78" s="77">
        <v>0</v>
      </c>
      <c r="G78" s="77">
        <v>9</v>
      </c>
      <c r="H78" s="77">
        <v>14</v>
      </c>
      <c r="I78" s="77">
        <v>0</v>
      </c>
      <c r="J78" s="66">
        <f t="shared" si="1"/>
        <v>16</v>
      </c>
      <c r="K78" s="77">
        <v>0</v>
      </c>
      <c r="L78" s="77"/>
    </row>
    <row r="79" spans="1:12" s="16" customFormat="1" ht="15.5" x14ac:dyDescent="0.3">
      <c r="A79" s="131"/>
      <c r="B79" s="131"/>
      <c r="C79" s="47" t="s">
        <v>579</v>
      </c>
      <c r="D79" s="45">
        <v>21</v>
      </c>
      <c r="E79" s="45">
        <v>21</v>
      </c>
      <c r="F79" s="45">
        <v>0</v>
      </c>
      <c r="G79" s="45">
        <v>4</v>
      </c>
      <c r="H79" s="45">
        <v>14</v>
      </c>
      <c r="I79" s="45">
        <v>0</v>
      </c>
      <c r="J79" s="66">
        <f t="shared" si="1"/>
        <v>12</v>
      </c>
      <c r="K79" s="45">
        <v>0</v>
      </c>
      <c r="L79" s="45" t="s">
        <v>21</v>
      </c>
    </row>
    <row r="80" spans="1:12" ht="16.5" customHeight="1" x14ac:dyDescent="0.3">
      <c r="A80" s="129">
        <v>22</v>
      </c>
      <c r="B80" s="129" t="s">
        <v>171</v>
      </c>
      <c r="C80" s="10" t="s">
        <v>175</v>
      </c>
      <c r="D80" s="10">
        <v>15</v>
      </c>
      <c r="E80" s="10">
        <v>13</v>
      </c>
      <c r="F80" s="10">
        <v>0</v>
      </c>
      <c r="G80" s="10">
        <v>1</v>
      </c>
      <c r="H80" s="10">
        <v>11</v>
      </c>
      <c r="I80" s="10">
        <v>0</v>
      </c>
      <c r="J80" s="66">
        <f t="shared" si="1"/>
        <v>7</v>
      </c>
      <c r="K80" s="10">
        <v>0</v>
      </c>
      <c r="L80" s="10"/>
    </row>
    <row r="81" spans="1:12" ht="16.5" customHeight="1" x14ac:dyDescent="0.3">
      <c r="A81" s="130"/>
      <c r="B81" s="130"/>
      <c r="C81" s="10" t="s">
        <v>176</v>
      </c>
      <c r="D81" s="10">
        <v>33</v>
      </c>
      <c r="E81" s="10">
        <v>32</v>
      </c>
      <c r="F81" s="10">
        <v>0</v>
      </c>
      <c r="G81" s="10">
        <v>6</v>
      </c>
      <c r="H81" s="10">
        <v>26</v>
      </c>
      <c r="I81" s="10">
        <v>0</v>
      </c>
      <c r="J81" s="66">
        <f t="shared" si="1"/>
        <v>19</v>
      </c>
      <c r="K81" s="10">
        <v>0</v>
      </c>
      <c r="L81" s="10"/>
    </row>
    <row r="82" spans="1:12" ht="31" x14ac:dyDescent="0.3">
      <c r="A82" s="130"/>
      <c r="B82" s="130"/>
      <c r="C82" s="76" t="s">
        <v>177</v>
      </c>
      <c r="D82" s="11">
        <v>27</v>
      </c>
      <c r="E82" s="11">
        <v>24</v>
      </c>
      <c r="F82" s="11">
        <v>0</v>
      </c>
      <c r="G82" s="11">
        <v>8</v>
      </c>
      <c r="H82" s="11">
        <v>16</v>
      </c>
      <c r="I82" s="11">
        <v>0</v>
      </c>
      <c r="J82" s="66">
        <f t="shared" si="1"/>
        <v>14</v>
      </c>
      <c r="K82" s="11">
        <v>0</v>
      </c>
      <c r="L82" s="11"/>
    </row>
    <row r="83" spans="1:12" ht="15.5" x14ac:dyDescent="0.3">
      <c r="A83" s="130"/>
      <c r="B83" s="130"/>
      <c r="C83" s="11" t="s">
        <v>178</v>
      </c>
      <c r="D83" s="11">
        <v>35</v>
      </c>
      <c r="E83" s="11">
        <v>35</v>
      </c>
      <c r="F83" s="11">
        <v>0</v>
      </c>
      <c r="G83" s="11">
        <v>6</v>
      </c>
      <c r="H83" s="11">
        <v>27</v>
      </c>
      <c r="I83" s="11">
        <v>0</v>
      </c>
      <c r="J83" s="66">
        <f t="shared" si="1"/>
        <v>21</v>
      </c>
      <c r="K83" s="11">
        <v>1</v>
      </c>
      <c r="L83" s="81"/>
    </row>
    <row r="84" spans="1:12" ht="15.5" x14ac:dyDescent="0.3">
      <c r="A84" s="131"/>
      <c r="B84" s="131"/>
      <c r="C84" s="76" t="s">
        <v>179</v>
      </c>
      <c r="D84" s="14">
        <v>15</v>
      </c>
      <c r="E84" s="14">
        <v>14</v>
      </c>
      <c r="F84" s="14">
        <v>0</v>
      </c>
      <c r="G84" s="14">
        <v>2</v>
      </c>
      <c r="H84" s="14">
        <v>12</v>
      </c>
      <c r="I84" s="14">
        <v>0</v>
      </c>
      <c r="J84" s="66">
        <f t="shared" si="1"/>
        <v>8</v>
      </c>
      <c r="K84" s="14">
        <v>0</v>
      </c>
      <c r="L84" s="14"/>
    </row>
    <row r="85" spans="1:12" ht="15.5" x14ac:dyDescent="0.3">
      <c r="A85" s="129">
        <v>23</v>
      </c>
      <c r="B85" s="129" t="s">
        <v>182</v>
      </c>
      <c r="C85" s="14" t="s">
        <v>186</v>
      </c>
      <c r="D85" s="82">
        <v>25</v>
      </c>
      <c r="E85" s="14">
        <v>24</v>
      </c>
      <c r="F85" s="14">
        <v>0</v>
      </c>
      <c r="G85" s="14">
        <v>13</v>
      </c>
      <c r="H85" s="14">
        <v>11</v>
      </c>
      <c r="I85" s="14">
        <v>0</v>
      </c>
      <c r="J85" s="66">
        <f t="shared" si="1"/>
        <v>14</v>
      </c>
      <c r="K85" s="14">
        <v>0</v>
      </c>
      <c r="L85" s="10"/>
    </row>
    <row r="86" spans="1:12" ht="15.5" x14ac:dyDescent="0.3">
      <c r="A86" s="130"/>
      <c r="B86" s="130"/>
      <c r="C86" s="14" t="s">
        <v>187</v>
      </c>
      <c r="D86" s="82">
        <v>13</v>
      </c>
      <c r="E86" s="14">
        <v>13</v>
      </c>
      <c r="F86" s="14"/>
      <c r="G86" s="14">
        <v>9</v>
      </c>
      <c r="H86" s="14">
        <v>4</v>
      </c>
      <c r="I86" s="14"/>
      <c r="J86" s="66">
        <f t="shared" si="1"/>
        <v>7</v>
      </c>
      <c r="K86" s="14"/>
      <c r="L86" s="14"/>
    </row>
    <row r="87" spans="1:12" ht="15.5" x14ac:dyDescent="0.3">
      <c r="A87" s="130"/>
      <c r="B87" s="130"/>
      <c r="C87" s="14" t="s">
        <v>188</v>
      </c>
      <c r="D87" s="82">
        <v>15</v>
      </c>
      <c r="E87" s="14">
        <v>14</v>
      </c>
      <c r="F87" s="14">
        <v>0</v>
      </c>
      <c r="G87" s="14">
        <v>7</v>
      </c>
      <c r="H87" s="14">
        <v>7</v>
      </c>
      <c r="I87" s="14">
        <v>0</v>
      </c>
      <c r="J87" s="66">
        <f t="shared" si="1"/>
        <v>8</v>
      </c>
      <c r="K87" s="14">
        <v>3</v>
      </c>
      <c r="L87" s="14"/>
    </row>
    <row r="88" spans="1:12" ht="15.5" x14ac:dyDescent="0.3">
      <c r="A88" s="130"/>
      <c r="B88" s="130"/>
      <c r="C88" s="83" t="s">
        <v>189</v>
      </c>
      <c r="D88" s="54">
        <v>36</v>
      </c>
      <c r="E88" s="55">
        <v>36</v>
      </c>
      <c r="F88" s="55">
        <v>0</v>
      </c>
      <c r="G88" s="55">
        <v>13</v>
      </c>
      <c r="H88" s="55">
        <v>23</v>
      </c>
      <c r="I88" s="55">
        <v>0</v>
      </c>
      <c r="J88" s="66">
        <f t="shared" si="1"/>
        <v>21</v>
      </c>
      <c r="K88" s="55">
        <v>11</v>
      </c>
      <c r="L88" s="83"/>
    </row>
    <row r="89" spans="1:12" ht="15.5" x14ac:dyDescent="0.3">
      <c r="A89" s="129">
        <v>24</v>
      </c>
      <c r="B89" s="129" t="s">
        <v>194</v>
      </c>
      <c r="C89" s="10" t="s">
        <v>200</v>
      </c>
      <c r="D89" s="10">
        <v>35</v>
      </c>
      <c r="E89" s="10">
        <v>34</v>
      </c>
      <c r="F89" s="10">
        <v>0</v>
      </c>
      <c r="G89" s="10">
        <v>13</v>
      </c>
      <c r="H89" s="10">
        <f>33-13</f>
        <v>20</v>
      </c>
      <c r="I89" s="10">
        <v>0</v>
      </c>
      <c r="J89" s="66">
        <f t="shared" si="1"/>
        <v>20</v>
      </c>
      <c r="K89" s="10">
        <v>0</v>
      </c>
      <c r="L89" s="10"/>
    </row>
    <row r="90" spans="1:12" ht="15.5" x14ac:dyDescent="0.3">
      <c r="A90" s="130"/>
      <c r="B90" s="130"/>
      <c r="C90" s="10" t="s">
        <v>201</v>
      </c>
      <c r="D90" s="10">
        <v>27</v>
      </c>
      <c r="E90" s="10">
        <v>26</v>
      </c>
      <c r="F90" s="10">
        <v>0</v>
      </c>
      <c r="G90" s="10">
        <v>5</v>
      </c>
      <c r="H90" s="10">
        <v>21</v>
      </c>
      <c r="I90" s="10">
        <v>0</v>
      </c>
      <c r="J90" s="66">
        <f t="shared" si="1"/>
        <v>15</v>
      </c>
      <c r="K90" s="10">
        <v>0</v>
      </c>
      <c r="L90" s="10"/>
    </row>
    <row r="91" spans="1:12" ht="15.5" x14ac:dyDescent="0.3">
      <c r="A91" s="130"/>
      <c r="B91" s="130"/>
      <c r="C91" s="10" t="s">
        <v>202</v>
      </c>
      <c r="D91" s="10">
        <v>25</v>
      </c>
      <c r="E91" s="10">
        <v>24</v>
      </c>
      <c r="F91" s="10">
        <v>0</v>
      </c>
      <c r="G91" s="10">
        <v>3</v>
      </c>
      <c r="H91" s="10">
        <v>18</v>
      </c>
      <c r="I91" s="10">
        <v>0</v>
      </c>
      <c r="J91" s="66">
        <f t="shared" si="1"/>
        <v>14</v>
      </c>
      <c r="K91" s="10">
        <v>0</v>
      </c>
      <c r="L91" s="10"/>
    </row>
    <row r="92" spans="1:12" ht="15.5" x14ac:dyDescent="0.3">
      <c r="A92" s="131"/>
      <c r="B92" s="131"/>
      <c r="C92" s="10" t="s">
        <v>203</v>
      </c>
      <c r="D92" s="10">
        <v>17</v>
      </c>
      <c r="E92" s="10">
        <v>17</v>
      </c>
      <c r="F92" s="10">
        <v>0</v>
      </c>
      <c r="G92" s="10">
        <v>0</v>
      </c>
      <c r="H92" s="10">
        <v>17</v>
      </c>
      <c r="I92" s="10">
        <v>0</v>
      </c>
      <c r="J92" s="66">
        <f t="shared" si="1"/>
        <v>10</v>
      </c>
      <c r="K92" s="10">
        <v>0</v>
      </c>
      <c r="L92" s="10"/>
    </row>
    <row r="93" spans="1:12" ht="15.5" x14ac:dyDescent="0.3">
      <c r="A93" s="129">
        <v>25</v>
      </c>
      <c r="B93" s="129" t="s">
        <v>208</v>
      </c>
      <c r="C93" s="45" t="s">
        <v>487</v>
      </c>
      <c r="D93" s="45">
        <v>14</v>
      </c>
      <c r="E93" s="45">
        <v>14</v>
      </c>
      <c r="F93" s="45">
        <v>0</v>
      </c>
      <c r="G93" s="45">
        <v>7</v>
      </c>
      <c r="H93" s="45">
        <v>7</v>
      </c>
      <c r="I93" s="45">
        <v>2</v>
      </c>
      <c r="J93" s="66">
        <f t="shared" si="1"/>
        <v>8</v>
      </c>
      <c r="K93" s="45">
        <v>0</v>
      </c>
      <c r="L93" s="84"/>
    </row>
    <row r="94" spans="1:12" ht="15.5" x14ac:dyDescent="0.3">
      <c r="A94" s="130"/>
      <c r="B94" s="130"/>
      <c r="C94" s="45" t="s">
        <v>488</v>
      </c>
      <c r="D94" s="45">
        <v>19</v>
      </c>
      <c r="E94" s="45">
        <v>19</v>
      </c>
      <c r="F94" s="45">
        <v>0</v>
      </c>
      <c r="G94" s="45">
        <v>4</v>
      </c>
      <c r="H94" s="45">
        <v>14</v>
      </c>
      <c r="I94" s="45">
        <v>0</v>
      </c>
      <c r="J94" s="66">
        <f t="shared" si="1"/>
        <v>11</v>
      </c>
      <c r="K94" s="45">
        <v>0</v>
      </c>
      <c r="L94" s="45"/>
    </row>
    <row r="95" spans="1:12" ht="15.5" x14ac:dyDescent="0.3">
      <c r="A95" s="130"/>
      <c r="B95" s="130"/>
      <c r="C95" s="45" t="s">
        <v>489</v>
      </c>
      <c r="D95" s="45">
        <v>22</v>
      </c>
      <c r="E95" s="45">
        <v>22</v>
      </c>
      <c r="F95" s="45">
        <v>0</v>
      </c>
      <c r="G95" s="45">
        <v>9</v>
      </c>
      <c r="H95" s="45">
        <v>13</v>
      </c>
      <c r="I95" s="45">
        <v>0</v>
      </c>
      <c r="J95" s="66">
        <f t="shared" si="1"/>
        <v>13</v>
      </c>
      <c r="K95" s="45">
        <v>0</v>
      </c>
      <c r="L95" s="85"/>
    </row>
    <row r="96" spans="1:12" ht="15.5" x14ac:dyDescent="0.3">
      <c r="A96" s="130"/>
      <c r="B96" s="130"/>
      <c r="C96" s="45" t="s">
        <v>490</v>
      </c>
      <c r="D96" s="45">
        <v>10</v>
      </c>
      <c r="E96" s="45">
        <v>10</v>
      </c>
      <c r="F96" s="45">
        <v>0</v>
      </c>
      <c r="G96" s="45">
        <v>1</v>
      </c>
      <c r="H96" s="45">
        <v>9</v>
      </c>
      <c r="I96" s="45">
        <v>0</v>
      </c>
      <c r="J96" s="66">
        <f t="shared" si="1"/>
        <v>6</v>
      </c>
      <c r="K96" s="45">
        <v>0</v>
      </c>
      <c r="L96" s="11"/>
    </row>
    <row r="97" spans="1:12" ht="15.5" x14ac:dyDescent="0.3">
      <c r="A97" s="130"/>
      <c r="B97" s="130"/>
      <c r="C97" s="45" t="s">
        <v>491</v>
      </c>
      <c r="D97" s="45">
        <v>11</v>
      </c>
      <c r="E97" s="45">
        <v>11</v>
      </c>
      <c r="F97" s="45">
        <v>0</v>
      </c>
      <c r="G97" s="45">
        <v>2</v>
      </c>
      <c r="H97" s="45">
        <v>9</v>
      </c>
      <c r="I97" s="45">
        <v>0</v>
      </c>
      <c r="J97" s="66">
        <f t="shared" si="1"/>
        <v>6</v>
      </c>
      <c r="K97" s="45">
        <v>1</v>
      </c>
      <c r="L97" s="11"/>
    </row>
    <row r="98" spans="1:12" ht="15.5" x14ac:dyDescent="0.3">
      <c r="A98" s="131"/>
      <c r="B98" s="131"/>
      <c r="C98" s="45" t="s">
        <v>492</v>
      </c>
      <c r="D98" s="45">
        <v>10</v>
      </c>
      <c r="E98" s="45">
        <v>10</v>
      </c>
      <c r="F98" s="45">
        <v>0</v>
      </c>
      <c r="G98" s="45">
        <v>4</v>
      </c>
      <c r="H98" s="45">
        <v>6</v>
      </c>
      <c r="I98" s="45">
        <v>0</v>
      </c>
      <c r="J98" s="66">
        <f t="shared" si="1"/>
        <v>6</v>
      </c>
      <c r="K98" s="45">
        <v>1</v>
      </c>
      <c r="L98" s="11"/>
    </row>
    <row r="99" spans="1:12" ht="15.5" x14ac:dyDescent="0.3">
      <c r="A99" s="129">
        <v>26</v>
      </c>
      <c r="B99" s="129" t="s">
        <v>209</v>
      </c>
      <c r="C99" s="10" t="s">
        <v>213</v>
      </c>
      <c r="D99" s="14">
        <v>29</v>
      </c>
      <c r="E99" s="14">
        <v>28</v>
      </c>
      <c r="F99" s="14">
        <v>0</v>
      </c>
      <c r="G99" s="14">
        <v>9</v>
      </c>
      <c r="H99" s="14">
        <v>19</v>
      </c>
      <c r="I99" s="14">
        <v>0</v>
      </c>
      <c r="J99" s="66">
        <f t="shared" si="1"/>
        <v>16</v>
      </c>
      <c r="K99" s="14">
        <v>0</v>
      </c>
      <c r="L99" s="14"/>
    </row>
    <row r="100" spans="1:12" ht="15.5" x14ac:dyDescent="0.3">
      <c r="A100" s="130"/>
      <c r="B100" s="130"/>
      <c r="C100" s="10" t="s">
        <v>214</v>
      </c>
      <c r="D100" s="10">
        <v>26</v>
      </c>
      <c r="E100" s="10">
        <v>26</v>
      </c>
      <c r="F100" s="10">
        <v>0</v>
      </c>
      <c r="G100" s="10">
        <v>3</v>
      </c>
      <c r="H100" s="10">
        <v>23</v>
      </c>
      <c r="I100" s="10">
        <v>3</v>
      </c>
      <c r="J100" s="66">
        <f t="shared" si="1"/>
        <v>15</v>
      </c>
      <c r="K100" s="10">
        <v>5</v>
      </c>
      <c r="L100" s="10"/>
    </row>
    <row r="101" spans="1:12" ht="15.5" x14ac:dyDescent="0.3">
      <c r="A101" s="131"/>
      <c r="B101" s="131"/>
      <c r="C101" s="10" t="s">
        <v>215</v>
      </c>
      <c r="D101" s="10">
        <v>20</v>
      </c>
      <c r="E101" s="10">
        <v>20</v>
      </c>
      <c r="F101" s="10">
        <v>0</v>
      </c>
      <c r="G101" s="10">
        <v>1</v>
      </c>
      <c r="H101" s="10">
        <v>19</v>
      </c>
      <c r="I101" s="10">
        <v>0</v>
      </c>
      <c r="J101" s="66">
        <f t="shared" si="1"/>
        <v>12</v>
      </c>
      <c r="K101" s="10">
        <v>0</v>
      </c>
      <c r="L101" s="10"/>
    </row>
    <row r="102" spans="1:12" ht="15.5" x14ac:dyDescent="0.3">
      <c r="A102" s="129">
        <v>27</v>
      </c>
      <c r="B102" s="129" t="s">
        <v>219</v>
      </c>
      <c r="C102" s="45" t="s">
        <v>499</v>
      </c>
      <c r="D102" s="86">
        <v>23</v>
      </c>
      <c r="E102" s="86">
        <v>23</v>
      </c>
      <c r="F102" s="86">
        <v>0</v>
      </c>
      <c r="G102" s="86">
        <v>4</v>
      </c>
      <c r="H102" s="86">
        <v>19</v>
      </c>
      <c r="I102" s="86">
        <v>0</v>
      </c>
      <c r="J102" s="66">
        <f t="shared" si="1"/>
        <v>13</v>
      </c>
      <c r="K102" s="86">
        <v>0</v>
      </c>
      <c r="L102" s="86"/>
    </row>
    <row r="103" spans="1:12" ht="15.5" x14ac:dyDescent="0.3">
      <c r="A103" s="130"/>
      <c r="B103" s="130"/>
      <c r="C103" s="45" t="s">
        <v>500</v>
      </c>
      <c r="D103" s="86">
        <v>14</v>
      </c>
      <c r="E103" s="86">
        <v>14</v>
      </c>
      <c r="F103" s="86">
        <v>0</v>
      </c>
      <c r="G103" s="86">
        <v>0</v>
      </c>
      <c r="H103" s="86">
        <v>13</v>
      </c>
      <c r="I103" s="86">
        <v>0</v>
      </c>
      <c r="J103" s="66">
        <f t="shared" si="1"/>
        <v>8</v>
      </c>
      <c r="K103" s="86">
        <v>0</v>
      </c>
      <c r="L103" s="86"/>
    </row>
    <row r="104" spans="1:12" ht="15.5" x14ac:dyDescent="0.3">
      <c r="A104" s="130"/>
      <c r="B104" s="130"/>
      <c r="C104" s="45" t="s">
        <v>501</v>
      </c>
      <c r="D104" s="45">
        <v>13</v>
      </c>
      <c r="E104" s="45">
        <v>11</v>
      </c>
      <c r="F104" s="45">
        <v>0</v>
      </c>
      <c r="G104" s="45">
        <v>0</v>
      </c>
      <c r="H104" s="45">
        <v>11</v>
      </c>
      <c r="I104" s="45">
        <v>0</v>
      </c>
      <c r="J104" s="66">
        <f t="shared" si="1"/>
        <v>6</v>
      </c>
      <c r="K104" s="45">
        <v>2</v>
      </c>
      <c r="L104" s="45"/>
    </row>
    <row r="105" spans="1:12" ht="15.5" x14ac:dyDescent="0.3">
      <c r="A105" s="131"/>
      <c r="B105" s="131"/>
      <c r="C105" s="45" t="s">
        <v>502</v>
      </c>
      <c r="D105" s="45">
        <v>20</v>
      </c>
      <c r="E105" s="45">
        <v>18</v>
      </c>
      <c r="F105" s="45">
        <v>0</v>
      </c>
      <c r="G105" s="45">
        <v>0</v>
      </c>
      <c r="H105" s="45">
        <v>16</v>
      </c>
      <c r="I105" s="45">
        <v>0</v>
      </c>
      <c r="J105" s="66">
        <f t="shared" si="1"/>
        <v>10</v>
      </c>
      <c r="K105" s="45">
        <v>0</v>
      </c>
      <c r="L105" s="45"/>
    </row>
    <row r="106" spans="1:12" ht="15.5" x14ac:dyDescent="0.3">
      <c r="A106" s="129">
        <v>28</v>
      </c>
      <c r="B106" s="129" t="s">
        <v>220</v>
      </c>
      <c r="C106" s="10" t="s">
        <v>507</v>
      </c>
      <c r="D106" s="10">
        <v>40</v>
      </c>
      <c r="E106" s="10">
        <v>40</v>
      </c>
      <c r="F106" s="10">
        <v>1</v>
      </c>
      <c r="G106" s="10">
        <v>39</v>
      </c>
      <c r="H106" s="10">
        <v>0</v>
      </c>
      <c r="I106" s="10">
        <v>0</v>
      </c>
      <c r="J106" s="66">
        <f t="shared" si="1"/>
        <v>24</v>
      </c>
      <c r="K106" s="10">
        <v>0</v>
      </c>
      <c r="L106" s="10"/>
    </row>
    <row r="107" spans="1:12" ht="15.5" x14ac:dyDescent="0.3">
      <c r="A107" s="130"/>
      <c r="B107" s="130"/>
      <c r="C107" s="10" t="s">
        <v>508</v>
      </c>
      <c r="D107" s="10">
        <v>23</v>
      </c>
      <c r="E107" s="10">
        <v>23</v>
      </c>
      <c r="F107" s="10">
        <v>0</v>
      </c>
      <c r="G107" s="10">
        <v>6</v>
      </c>
      <c r="H107" s="10">
        <v>17</v>
      </c>
      <c r="I107" s="10">
        <v>0</v>
      </c>
      <c r="J107" s="66">
        <f t="shared" si="1"/>
        <v>13</v>
      </c>
      <c r="K107" s="10">
        <v>0</v>
      </c>
      <c r="L107" s="10"/>
    </row>
    <row r="108" spans="1:12" ht="15.5" x14ac:dyDescent="0.3">
      <c r="A108" s="131"/>
      <c r="B108" s="131"/>
      <c r="C108" s="10" t="s">
        <v>509</v>
      </c>
      <c r="D108" s="10">
        <v>24</v>
      </c>
      <c r="E108" s="10">
        <v>24</v>
      </c>
      <c r="F108" s="10">
        <v>0</v>
      </c>
      <c r="G108" s="10">
        <v>11</v>
      </c>
      <c r="H108" s="10">
        <v>13</v>
      </c>
      <c r="I108" s="10">
        <v>0</v>
      </c>
      <c r="J108" s="66">
        <f t="shared" si="1"/>
        <v>14</v>
      </c>
      <c r="K108" s="10">
        <v>0</v>
      </c>
      <c r="L108" s="10"/>
    </row>
    <row r="109" spans="1:12" ht="15.5" x14ac:dyDescent="0.3">
      <c r="A109" s="129">
        <v>29</v>
      </c>
      <c r="B109" s="129" t="s">
        <v>221</v>
      </c>
      <c r="C109" s="14" t="s">
        <v>533</v>
      </c>
      <c r="D109" s="14">
        <v>34</v>
      </c>
      <c r="E109" s="14">
        <v>34</v>
      </c>
      <c r="F109" s="14">
        <v>1</v>
      </c>
      <c r="G109" s="14">
        <v>17</v>
      </c>
      <c r="H109" s="14">
        <v>16</v>
      </c>
      <c r="I109" s="14">
        <v>0</v>
      </c>
      <c r="J109" s="66">
        <f t="shared" si="1"/>
        <v>20</v>
      </c>
      <c r="K109" s="14">
        <v>0</v>
      </c>
      <c r="L109" s="87"/>
    </row>
    <row r="110" spans="1:12" ht="15.5" x14ac:dyDescent="0.3">
      <c r="A110" s="130"/>
      <c r="B110" s="130"/>
      <c r="C110" s="14" t="s">
        <v>534</v>
      </c>
      <c r="D110" s="14">
        <v>17</v>
      </c>
      <c r="E110" s="14">
        <v>17</v>
      </c>
      <c r="F110" s="14">
        <v>0</v>
      </c>
      <c r="G110" s="14">
        <v>9</v>
      </c>
      <c r="H110" s="14">
        <v>8</v>
      </c>
      <c r="I110" s="14">
        <v>0</v>
      </c>
      <c r="J110" s="66">
        <f t="shared" si="1"/>
        <v>10</v>
      </c>
      <c r="K110" s="14">
        <v>0</v>
      </c>
      <c r="L110" s="87"/>
    </row>
    <row r="111" spans="1:12" ht="15.5" x14ac:dyDescent="0.3">
      <c r="A111" s="130"/>
      <c r="B111" s="130"/>
      <c r="C111" s="14" t="s">
        <v>535</v>
      </c>
      <c r="D111" s="14">
        <v>16</v>
      </c>
      <c r="E111" s="14">
        <v>16</v>
      </c>
      <c r="F111" s="14">
        <v>0</v>
      </c>
      <c r="G111" s="14">
        <v>6</v>
      </c>
      <c r="H111" s="14">
        <v>10</v>
      </c>
      <c r="I111" s="14">
        <v>0</v>
      </c>
      <c r="J111" s="66">
        <f t="shared" si="1"/>
        <v>9</v>
      </c>
      <c r="K111" s="14">
        <v>0</v>
      </c>
      <c r="L111" s="14"/>
    </row>
    <row r="112" spans="1:12" ht="15.5" x14ac:dyDescent="0.3">
      <c r="A112" s="130"/>
      <c r="B112" s="130"/>
      <c r="C112" s="14" t="s">
        <v>536</v>
      </c>
      <c r="D112" s="11">
        <v>15</v>
      </c>
      <c r="E112" s="11">
        <v>15</v>
      </c>
      <c r="F112" s="11">
        <v>0</v>
      </c>
      <c r="G112" s="11">
        <v>7</v>
      </c>
      <c r="H112" s="11">
        <v>8</v>
      </c>
      <c r="I112" s="11">
        <v>0</v>
      </c>
      <c r="J112" s="66">
        <f t="shared" si="1"/>
        <v>9</v>
      </c>
      <c r="K112" s="11">
        <v>0</v>
      </c>
      <c r="L112" s="81"/>
    </row>
    <row r="113" spans="1:12" ht="15.5" x14ac:dyDescent="0.3">
      <c r="A113" s="130"/>
      <c r="B113" s="130"/>
      <c r="C113" s="11" t="s">
        <v>537</v>
      </c>
      <c r="D113" s="11">
        <v>9</v>
      </c>
      <c r="E113" s="11">
        <v>9</v>
      </c>
      <c r="F113" s="11">
        <v>0</v>
      </c>
      <c r="G113" s="11">
        <v>5</v>
      </c>
      <c r="H113" s="11">
        <v>4</v>
      </c>
      <c r="I113" s="11">
        <v>0</v>
      </c>
      <c r="J113" s="66">
        <f t="shared" si="1"/>
        <v>5</v>
      </c>
      <c r="K113" s="11">
        <v>0</v>
      </c>
      <c r="L113" s="11"/>
    </row>
    <row r="114" spans="1:12" ht="15.5" x14ac:dyDescent="0.3">
      <c r="A114" s="131"/>
      <c r="B114" s="131"/>
      <c r="C114" s="11" t="s">
        <v>538</v>
      </c>
      <c r="D114" s="11">
        <v>7</v>
      </c>
      <c r="E114" s="11">
        <v>7</v>
      </c>
      <c r="F114" s="11">
        <v>0</v>
      </c>
      <c r="G114" s="11">
        <v>4</v>
      </c>
      <c r="H114" s="11">
        <v>3</v>
      </c>
      <c r="I114" s="11">
        <v>0</v>
      </c>
      <c r="J114" s="66">
        <f t="shared" si="1"/>
        <v>4</v>
      </c>
      <c r="K114" s="11">
        <v>0</v>
      </c>
      <c r="L114" s="11"/>
    </row>
    <row r="115" spans="1:12" ht="15.5" x14ac:dyDescent="0.3">
      <c r="A115" s="129">
        <v>30</v>
      </c>
      <c r="B115" s="129" t="s">
        <v>222</v>
      </c>
      <c r="C115" s="10" t="s">
        <v>226</v>
      </c>
      <c r="D115" s="10">
        <v>17</v>
      </c>
      <c r="E115" s="10">
        <v>17</v>
      </c>
      <c r="F115" s="10">
        <v>0</v>
      </c>
      <c r="G115" s="10">
        <v>10</v>
      </c>
      <c r="H115" s="10">
        <v>7</v>
      </c>
      <c r="I115" s="10">
        <v>0</v>
      </c>
      <c r="J115" s="66">
        <f t="shared" si="1"/>
        <v>10</v>
      </c>
      <c r="K115" s="10">
        <v>0</v>
      </c>
      <c r="L115" s="10"/>
    </row>
    <row r="116" spans="1:12" ht="15.5" x14ac:dyDescent="0.3">
      <c r="A116" s="130"/>
      <c r="B116" s="130"/>
      <c r="C116" s="10" t="s">
        <v>227</v>
      </c>
      <c r="D116" s="10">
        <v>9</v>
      </c>
      <c r="E116" s="10">
        <v>9</v>
      </c>
      <c r="F116" s="10">
        <v>0</v>
      </c>
      <c r="G116" s="10">
        <v>7</v>
      </c>
      <c r="H116" s="10">
        <v>2</v>
      </c>
      <c r="I116" s="10">
        <v>0</v>
      </c>
      <c r="J116" s="66">
        <f t="shared" si="1"/>
        <v>5</v>
      </c>
      <c r="K116" s="10">
        <v>2</v>
      </c>
      <c r="L116" s="10"/>
    </row>
    <row r="117" spans="1:12" ht="15.5" x14ac:dyDescent="0.3">
      <c r="A117" s="131"/>
      <c r="B117" s="131"/>
      <c r="C117" s="10" t="s">
        <v>228</v>
      </c>
      <c r="D117" s="10">
        <v>9</v>
      </c>
      <c r="E117" s="10">
        <v>9</v>
      </c>
      <c r="F117" s="10">
        <v>0</v>
      </c>
      <c r="G117" s="10">
        <v>1</v>
      </c>
      <c r="H117" s="10">
        <v>8</v>
      </c>
      <c r="I117" s="10">
        <v>0</v>
      </c>
      <c r="J117" s="66">
        <f t="shared" si="1"/>
        <v>5</v>
      </c>
      <c r="K117" s="79">
        <v>0</v>
      </c>
      <c r="L117" s="10"/>
    </row>
    <row r="118" spans="1:12" ht="15.5" x14ac:dyDescent="0.3">
      <c r="A118" s="129">
        <v>31</v>
      </c>
      <c r="B118" s="129" t="s">
        <v>235</v>
      </c>
      <c r="C118" s="10" t="s">
        <v>236</v>
      </c>
      <c r="D118" s="88">
        <v>11</v>
      </c>
      <c r="E118" s="76">
        <v>11</v>
      </c>
      <c r="F118" s="76">
        <v>0</v>
      </c>
      <c r="G118" s="76">
        <v>5</v>
      </c>
      <c r="H118" s="76">
        <v>7</v>
      </c>
      <c r="I118" s="76">
        <v>0</v>
      </c>
      <c r="J118" s="66">
        <f t="shared" si="1"/>
        <v>6</v>
      </c>
      <c r="K118" s="89">
        <v>1</v>
      </c>
      <c r="L118" s="76"/>
    </row>
    <row r="119" spans="1:12" ht="15.5" x14ac:dyDescent="0.3">
      <c r="A119" s="130"/>
      <c r="B119" s="130"/>
      <c r="C119" s="10" t="s">
        <v>237</v>
      </c>
      <c r="D119" s="48">
        <v>20</v>
      </c>
      <c r="E119" s="10">
        <v>20</v>
      </c>
      <c r="F119" s="10">
        <v>0</v>
      </c>
      <c r="G119" s="10">
        <v>8</v>
      </c>
      <c r="H119" s="10">
        <v>9</v>
      </c>
      <c r="I119" s="10">
        <v>0</v>
      </c>
      <c r="J119" s="66">
        <f t="shared" si="1"/>
        <v>12</v>
      </c>
      <c r="K119" s="79">
        <v>9</v>
      </c>
      <c r="L119" s="10"/>
    </row>
    <row r="120" spans="1:12" ht="15.5" x14ac:dyDescent="0.3">
      <c r="A120" s="130"/>
      <c r="B120" s="130"/>
      <c r="C120" s="10" t="s">
        <v>238</v>
      </c>
      <c r="D120" s="88">
        <v>16</v>
      </c>
      <c r="E120" s="76">
        <v>16</v>
      </c>
      <c r="F120" s="76">
        <v>0</v>
      </c>
      <c r="G120" s="76">
        <v>3</v>
      </c>
      <c r="H120" s="76">
        <v>13</v>
      </c>
      <c r="I120" s="76">
        <v>0</v>
      </c>
      <c r="J120" s="66">
        <f t="shared" si="1"/>
        <v>9</v>
      </c>
      <c r="K120" s="89">
        <v>9</v>
      </c>
      <c r="L120" s="76"/>
    </row>
    <row r="121" spans="1:12" ht="15.5" x14ac:dyDescent="0.3">
      <c r="A121" s="130"/>
      <c r="B121" s="130"/>
      <c r="C121" s="10" t="s">
        <v>239</v>
      </c>
      <c r="D121" s="48">
        <v>12</v>
      </c>
      <c r="E121" s="10">
        <v>12</v>
      </c>
      <c r="F121" s="10">
        <v>0</v>
      </c>
      <c r="G121" s="10">
        <v>9</v>
      </c>
      <c r="H121" s="10">
        <v>3</v>
      </c>
      <c r="I121" s="10">
        <v>0</v>
      </c>
      <c r="J121" s="66">
        <f t="shared" si="1"/>
        <v>7</v>
      </c>
      <c r="K121" s="79">
        <v>3</v>
      </c>
      <c r="L121" s="10"/>
    </row>
    <row r="122" spans="1:12" ht="31" x14ac:dyDescent="0.3">
      <c r="A122" s="131"/>
      <c r="B122" s="131"/>
      <c r="C122" s="14" t="s">
        <v>240</v>
      </c>
      <c r="D122" s="78">
        <v>14</v>
      </c>
      <c r="E122" s="45">
        <v>13</v>
      </c>
      <c r="F122" s="45">
        <v>0</v>
      </c>
      <c r="G122" s="45">
        <v>6</v>
      </c>
      <c r="H122" s="45">
        <v>7</v>
      </c>
      <c r="I122" s="45">
        <v>0</v>
      </c>
      <c r="J122" s="66">
        <f t="shared" si="1"/>
        <v>7</v>
      </c>
      <c r="K122" s="45">
        <v>0</v>
      </c>
      <c r="L122" s="45"/>
    </row>
    <row r="123" spans="1:12" ht="15.5" x14ac:dyDescent="0.3">
      <c r="A123" s="129">
        <v>32</v>
      </c>
      <c r="B123" s="129" t="s">
        <v>242</v>
      </c>
      <c r="C123" s="10" t="s">
        <v>245</v>
      </c>
      <c r="D123" s="48">
        <v>13</v>
      </c>
      <c r="E123" s="10">
        <v>11</v>
      </c>
      <c r="F123" s="10">
        <v>0</v>
      </c>
      <c r="G123" s="10">
        <v>3</v>
      </c>
      <c r="H123" s="10">
        <v>8</v>
      </c>
      <c r="I123" s="10">
        <v>0</v>
      </c>
      <c r="J123" s="66">
        <f t="shared" si="1"/>
        <v>6</v>
      </c>
      <c r="K123" s="10">
        <v>3</v>
      </c>
      <c r="L123" s="45"/>
    </row>
    <row r="124" spans="1:12" ht="15.5" x14ac:dyDescent="0.3">
      <c r="A124" s="131"/>
      <c r="B124" s="131"/>
      <c r="C124" s="14" t="s">
        <v>246</v>
      </c>
      <c r="D124" s="78">
        <v>41</v>
      </c>
      <c r="E124" s="45">
        <v>39</v>
      </c>
      <c r="F124" s="45">
        <v>0</v>
      </c>
      <c r="G124" s="45">
        <v>7</v>
      </c>
      <c r="H124" s="45">
        <v>32</v>
      </c>
      <c r="I124" s="45">
        <v>0</v>
      </c>
      <c r="J124" s="66">
        <f t="shared" si="1"/>
        <v>23</v>
      </c>
      <c r="K124" s="45">
        <v>3</v>
      </c>
      <c r="L124" s="45"/>
    </row>
    <row r="125" spans="1:12" ht="31" x14ac:dyDescent="0.3">
      <c r="A125" s="129">
        <v>33</v>
      </c>
      <c r="B125" s="129" t="s">
        <v>248</v>
      </c>
      <c r="C125" s="10" t="s">
        <v>250</v>
      </c>
      <c r="D125" s="10">
        <v>24</v>
      </c>
      <c r="E125" s="10">
        <f>F125+G125+H125</f>
        <v>22</v>
      </c>
      <c r="F125" s="10">
        <v>0</v>
      </c>
      <c r="G125" s="10">
        <v>4</v>
      </c>
      <c r="H125" s="10">
        <v>18</v>
      </c>
      <c r="I125" s="10">
        <v>0</v>
      </c>
      <c r="J125" s="66">
        <f t="shared" si="1"/>
        <v>13</v>
      </c>
      <c r="K125" s="10">
        <v>8</v>
      </c>
      <c r="L125" s="10"/>
    </row>
    <row r="126" spans="1:12" ht="31" x14ac:dyDescent="0.3">
      <c r="A126" s="131"/>
      <c r="B126" s="131"/>
      <c r="C126" s="10" t="s">
        <v>251</v>
      </c>
      <c r="D126" s="10">
        <v>26</v>
      </c>
      <c r="E126" s="10">
        <f>F126+G126+H126</f>
        <v>23</v>
      </c>
      <c r="F126" s="10">
        <v>0</v>
      </c>
      <c r="G126" s="10">
        <v>4</v>
      </c>
      <c r="H126" s="10">
        <v>19</v>
      </c>
      <c r="I126" s="10">
        <v>0</v>
      </c>
      <c r="J126" s="66">
        <f t="shared" si="1"/>
        <v>13</v>
      </c>
      <c r="K126" s="10">
        <v>7</v>
      </c>
      <c r="L126" s="10"/>
    </row>
    <row r="127" spans="1:12" ht="15.5" x14ac:dyDescent="0.3">
      <c r="A127" s="129">
        <v>34</v>
      </c>
      <c r="B127" s="129" t="s">
        <v>254</v>
      </c>
      <c r="C127" s="10" t="s">
        <v>258</v>
      </c>
      <c r="D127" s="10">
        <v>30</v>
      </c>
      <c r="E127" s="10">
        <v>27</v>
      </c>
      <c r="F127" s="10">
        <v>0</v>
      </c>
      <c r="G127" s="10">
        <v>5</v>
      </c>
      <c r="H127" s="10">
        <v>22</v>
      </c>
      <c r="I127" s="10">
        <v>0</v>
      </c>
      <c r="J127" s="66">
        <f t="shared" si="1"/>
        <v>16</v>
      </c>
      <c r="K127" s="10">
        <v>11</v>
      </c>
      <c r="L127" s="10"/>
    </row>
    <row r="128" spans="1:12" ht="15.5" x14ac:dyDescent="0.3">
      <c r="A128" s="131"/>
      <c r="B128" s="131"/>
      <c r="C128" s="10" t="s">
        <v>259</v>
      </c>
      <c r="D128" s="10">
        <v>16</v>
      </c>
      <c r="E128" s="10">
        <v>16</v>
      </c>
      <c r="F128" s="10">
        <v>0</v>
      </c>
      <c r="G128" s="10">
        <v>3</v>
      </c>
      <c r="H128" s="10">
        <v>13</v>
      </c>
      <c r="I128" s="10">
        <v>0</v>
      </c>
      <c r="J128" s="66">
        <f t="shared" si="1"/>
        <v>9</v>
      </c>
      <c r="K128" s="10">
        <v>6</v>
      </c>
      <c r="L128" s="10"/>
    </row>
    <row r="129" spans="1:12" ht="15.5" x14ac:dyDescent="0.3">
      <c r="A129" s="129">
        <v>35</v>
      </c>
      <c r="B129" s="129" t="s">
        <v>262</v>
      </c>
      <c r="C129" s="90" t="s">
        <v>516</v>
      </c>
      <c r="D129" s="90">
        <v>13</v>
      </c>
      <c r="E129" s="90">
        <v>12</v>
      </c>
      <c r="F129" s="90">
        <v>0</v>
      </c>
      <c r="G129" s="90">
        <v>3</v>
      </c>
      <c r="H129" s="90">
        <v>9</v>
      </c>
      <c r="I129" s="90">
        <v>0</v>
      </c>
      <c r="J129" s="66">
        <f t="shared" si="1"/>
        <v>7</v>
      </c>
      <c r="K129" s="90">
        <v>6</v>
      </c>
      <c r="L129" s="10"/>
    </row>
    <row r="130" spans="1:12" ht="31" x14ac:dyDescent="0.3">
      <c r="A130" s="130"/>
      <c r="B130" s="130"/>
      <c r="C130" s="90" t="s">
        <v>517</v>
      </c>
      <c r="D130" s="10">
        <v>10</v>
      </c>
      <c r="E130" s="10">
        <v>9</v>
      </c>
      <c r="F130" s="10">
        <v>0</v>
      </c>
      <c r="G130" s="10">
        <v>4</v>
      </c>
      <c r="H130" s="10">
        <v>5</v>
      </c>
      <c r="I130" s="10">
        <v>0</v>
      </c>
      <c r="J130" s="66">
        <f t="shared" si="1"/>
        <v>5</v>
      </c>
      <c r="K130" s="10">
        <v>4</v>
      </c>
      <c r="L130" s="10"/>
    </row>
    <row r="131" spans="1:12" ht="15.5" x14ac:dyDescent="0.3">
      <c r="A131" s="131"/>
      <c r="B131" s="131"/>
      <c r="C131" s="45" t="s">
        <v>518</v>
      </c>
      <c r="D131" s="45">
        <v>16</v>
      </c>
      <c r="E131" s="45">
        <v>16</v>
      </c>
      <c r="F131" s="45">
        <v>0</v>
      </c>
      <c r="G131" s="45">
        <v>4</v>
      </c>
      <c r="H131" s="45">
        <v>12</v>
      </c>
      <c r="I131" s="45">
        <v>0</v>
      </c>
      <c r="J131" s="66">
        <f t="shared" si="1"/>
        <v>9</v>
      </c>
      <c r="K131" s="45">
        <v>7</v>
      </c>
      <c r="L131" s="10"/>
    </row>
    <row r="132" spans="1:12" ht="15.5" x14ac:dyDescent="0.3">
      <c r="A132" s="129">
        <v>36</v>
      </c>
      <c r="B132" s="129" t="s">
        <v>263</v>
      </c>
      <c r="C132" s="45" t="s">
        <v>524</v>
      </c>
      <c r="D132" s="45">
        <v>16</v>
      </c>
      <c r="E132" s="45">
        <v>14</v>
      </c>
      <c r="F132" s="45">
        <v>0</v>
      </c>
      <c r="G132" s="68">
        <v>4</v>
      </c>
      <c r="H132" s="68">
        <v>10</v>
      </c>
      <c r="I132" s="68">
        <v>0</v>
      </c>
      <c r="J132" s="66">
        <f t="shared" si="1"/>
        <v>8</v>
      </c>
      <c r="K132" s="68">
        <v>0</v>
      </c>
      <c r="L132" s="45"/>
    </row>
    <row r="133" spans="1:12" ht="15.5" x14ac:dyDescent="0.3">
      <c r="A133" s="130"/>
      <c r="B133" s="130"/>
      <c r="C133" s="45" t="s">
        <v>525</v>
      </c>
      <c r="D133" s="45">
        <v>16</v>
      </c>
      <c r="E133" s="45">
        <v>15</v>
      </c>
      <c r="F133" s="45">
        <v>0</v>
      </c>
      <c r="G133" s="68">
        <v>4</v>
      </c>
      <c r="H133" s="68">
        <v>11</v>
      </c>
      <c r="I133" s="68">
        <v>0</v>
      </c>
      <c r="J133" s="66">
        <f t="shared" si="1"/>
        <v>9</v>
      </c>
      <c r="K133" s="68">
        <v>8</v>
      </c>
      <c r="L133" s="45"/>
    </row>
    <row r="134" spans="1:12" ht="15.5" x14ac:dyDescent="0.3">
      <c r="A134" s="131"/>
      <c r="B134" s="131"/>
      <c r="C134" s="45" t="s">
        <v>78</v>
      </c>
      <c r="D134" s="45">
        <v>12</v>
      </c>
      <c r="E134" s="45">
        <v>12</v>
      </c>
      <c r="F134" s="45">
        <v>0</v>
      </c>
      <c r="G134" s="68">
        <v>6</v>
      </c>
      <c r="H134" s="68">
        <v>6</v>
      </c>
      <c r="I134" s="68">
        <v>0</v>
      </c>
      <c r="J134" s="66">
        <f t="shared" si="1"/>
        <v>7</v>
      </c>
      <c r="K134" s="68">
        <v>2</v>
      </c>
      <c r="L134" s="45"/>
    </row>
    <row r="135" spans="1:12" ht="15.5" x14ac:dyDescent="0.3">
      <c r="A135" s="129">
        <v>37</v>
      </c>
      <c r="B135" s="129" t="s">
        <v>264</v>
      </c>
      <c r="C135" s="14" t="s">
        <v>268</v>
      </c>
      <c r="D135" s="14">
        <v>13</v>
      </c>
      <c r="E135" s="14">
        <v>12</v>
      </c>
      <c r="F135" s="14">
        <v>0</v>
      </c>
      <c r="G135" s="14">
        <v>6</v>
      </c>
      <c r="H135" s="14">
        <v>6</v>
      </c>
      <c r="I135" s="14">
        <v>0</v>
      </c>
      <c r="J135" s="66">
        <f t="shared" si="1"/>
        <v>7</v>
      </c>
      <c r="K135" s="14">
        <v>0</v>
      </c>
      <c r="L135" s="14"/>
    </row>
    <row r="136" spans="1:12" ht="15.5" x14ac:dyDescent="0.3">
      <c r="A136" s="130"/>
      <c r="B136" s="130"/>
      <c r="C136" s="14" t="s">
        <v>269</v>
      </c>
      <c r="D136" s="14">
        <v>17</v>
      </c>
      <c r="E136" s="14">
        <v>17</v>
      </c>
      <c r="F136" s="14">
        <v>0</v>
      </c>
      <c r="G136" s="14">
        <v>6</v>
      </c>
      <c r="H136" s="14">
        <v>11</v>
      </c>
      <c r="I136" s="14">
        <v>0</v>
      </c>
      <c r="J136" s="66">
        <f t="shared" si="1"/>
        <v>10</v>
      </c>
      <c r="K136" s="14">
        <v>0</v>
      </c>
      <c r="L136" s="14"/>
    </row>
    <row r="137" spans="1:12" ht="15.5" x14ac:dyDescent="0.3">
      <c r="A137" s="130"/>
      <c r="B137" s="130"/>
      <c r="C137" s="14" t="s">
        <v>270</v>
      </c>
      <c r="D137" s="14">
        <v>27</v>
      </c>
      <c r="E137" s="14">
        <v>25</v>
      </c>
      <c r="F137" s="14">
        <v>0</v>
      </c>
      <c r="G137" s="14">
        <v>8</v>
      </c>
      <c r="H137" s="14">
        <v>17</v>
      </c>
      <c r="I137" s="14">
        <v>0</v>
      </c>
      <c r="J137" s="66">
        <f t="shared" si="1"/>
        <v>15</v>
      </c>
      <c r="K137" s="14">
        <v>0</v>
      </c>
      <c r="L137" s="14"/>
    </row>
    <row r="138" spans="1:12" ht="15.5" x14ac:dyDescent="0.3">
      <c r="A138" s="131"/>
      <c r="B138" s="131"/>
      <c r="C138" s="14" t="s">
        <v>271</v>
      </c>
      <c r="D138" s="14">
        <v>8</v>
      </c>
      <c r="E138" s="14">
        <v>8</v>
      </c>
      <c r="F138" s="14">
        <v>0</v>
      </c>
      <c r="G138" s="14">
        <v>3</v>
      </c>
      <c r="H138" s="14">
        <v>4</v>
      </c>
      <c r="I138" s="14">
        <v>0</v>
      </c>
      <c r="J138" s="66">
        <f t="shared" si="1"/>
        <v>4</v>
      </c>
      <c r="K138" s="14">
        <v>0</v>
      </c>
      <c r="L138" s="14"/>
    </row>
    <row r="139" spans="1:12" ht="15.5" x14ac:dyDescent="0.3">
      <c r="A139" s="129">
        <v>38</v>
      </c>
      <c r="B139" s="129" t="s">
        <v>275</v>
      </c>
      <c r="C139" s="78" t="s">
        <v>279</v>
      </c>
      <c r="D139" s="45">
        <v>12</v>
      </c>
      <c r="E139" s="45">
        <v>11</v>
      </c>
      <c r="F139" s="45">
        <v>0</v>
      </c>
      <c r="G139" s="45">
        <v>3</v>
      </c>
      <c r="H139" s="45">
        <v>8</v>
      </c>
      <c r="I139" s="45">
        <v>0</v>
      </c>
      <c r="J139" s="66">
        <f t="shared" si="1"/>
        <v>6</v>
      </c>
      <c r="K139" s="45">
        <v>5</v>
      </c>
      <c r="L139" s="45"/>
    </row>
    <row r="140" spans="1:12" ht="15.5" x14ac:dyDescent="0.3">
      <c r="A140" s="130"/>
      <c r="B140" s="130"/>
      <c r="C140" s="78" t="s">
        <v>280</v>
      </c>
      <c r="D140" s="45">
        <v>20</v>
      </c>
      <c r="E140" s="45">
        <v>16</v>
      </c>
      <c r="F140" s="45">
        <v>0</v>
      </c>
      <c r="G140" s="45">
        <v>7</v>
      </c>
      <c r="H140" s="45">
        <v>6</v>
      </c>
      <c r="I140" s="45"/>
      <c r="J140" s="66">
        <f t="shared" ref="J140:J203" si="2">ROUNDDOWN(E140*0.6,0)</f>
        <v>9</v>
      </c>
      <c r="K140" s="45">
        <v>8</v>
      </c>
      <c r="L140" s="45"/>
    </row>
    <row r="141" spans="1:12" ht="15.5" x14ac:dyDescent="0.3">
      <c r="A141" s="130"/>
      <c r="B141" s="130"/>
      <c r="C141" s="78" t="s">
        <v>281</v>
      </c>
      <c r="D141" s="45">
        <v>14</v>
      </c>
      <c r="E141" s="45">
        <v>14</v>
      </c>
      <c r="F141" s="45">
        <v>0</v>
      </c>
      <c r="G141" s="45">
        <v>4</v>
      </c>
      <c r="H141" s="45">
        <v>10</v>
      </c>
      <c r="I141" s="45"/>
      <c r="J141" s="66">
        <f t="shared" si="2"/>
        <v>8</v>
      </c>
      <c r="K141" s="45">
        <v>6</v>
      </c>
      <c r="L141" s="45"/>
    </row>
    <row r="142" spans="1:12" ht="15.5" x14ac:dyDescent="0.3">
      <c r="A142" s="130"/>
      <c r="B142" s="130"/>
      <c r="C142" s="78" t="s">
        <v>282</v>
      </c>
      <c r="D142" s="45">
        <v>12</v>
      </c>
      <c r="E142" s="45">
        <v>11</v>
      </c>
      <c r="F142" s="45">
        <v>0</v>
      </c>
      <c r="G142" s="45">
        <v>3</v>
      </c>
      <c r="H142" s="45">
        <v>8</v>
      </c>
      <c r="I142" s="45">
        <v>0</v>
      </c>
      <c r="J142" s="66">
        <f t="shared" si="2"/>
        <v>6</v>
      </c>
      <c r="K142" s="45">
        <v>5</v>
      </c>
      <c r="L142" s="45"/>
    </row>
    <row r="143" spans="1:12" ht="15.5" x14ac:dyDescent="0.3">
      <c r="A143" s="131"/>
      <c r="B143" s="131"/>
      <c r="C143" s="91" t="s">
        <v>283</v>
      </c>
      <c r="D143" s="77">
        <v>18</v>
      </c>
      <c r="E143" s="77">
        <v>18</v>
      </c>
      <c r="F143" s="77">
        <v>0</v>
      </c>
      <c r="G143" s="77">
        <v>9</v>
      </c>
      <c r="H143" s="77">
        <v>7</v>
      </c>
      <c r="I143" s="77">
        <v>0</v>
      </c>
      <c r="J143" s="66">
        <f t="shared" si="2"/>
        <v>10</v>
      </c>
      <c r="K143" s="77">
        <v>7</v>
      </c>
      <c r="L143" s="45"/>
    </row>
    <row r="144" spans="1:12" ht="31" x14ac:dyDescent="0.3">
      <c r="A144" s="129">
        <v>39</v>
      </c>
      <c r="B144" s="129" t="s">
        <v>286</v>
      </c>
      <c r="C144" s="10" t="s">
        <v>291</v>
      </c>
      <c r="D144" s="68">
        <v>10</v>
      </c>
      <c r="E144" s="68">
        <v>9</v>
      </c>
      <c r="F144" s="68">
        <v>0</v>
      </c>
      <c r="G144" s="68">
        <v>4</v>
      </c>
      <c r="H144" s="68">
        <v>5</v>
      </c>
      <c r="I144" s="68">
        <v>0</v>
      </c>
      <c r="J144" s="66">
        <f t="shared" si="2"/>
        <v>5</v>
      </c>
      <c r="K144" s="68">
        <v>0</v>
      </c>
      <c r="L144" s="10"/>
    </row>
    <row r="145" spans="1:12" ht="15.5" x14ac:dyDescent="0.3">
      <c r="A145" s="130"/>
      <c r="B145" s="130"/>
      <c r="C145" s="10" t="s">
        <v>292</v>
      </c>
      <c r="D145" s="22">
        <v>17</v>
      </c>
      <c r="E145" s="22">
        <v>16</v>
      </c>
      <c r="F145" s="22">
        <v>0</v>
      </c>
      <c r="G145" s="22">
        <v>3</v>
      </c>
      <c r="H145" s="22">
        <v>8</v>
      </c>
      <c r="I145" s="22">
        <v>0</v>
      </c>
      <c r="J145" s="66">
        <f t="shared" si="2"/>
        <v>9</v>
      </c>
      <c r="K145" s="22">
        <v>0</v>
      </c>
      <c r="L145" s="22"/>
    </row>
    <row r="146" spans="1:12" ht="15.5" x14ac:dyDescent="0.3">
      <c r="A146" s="130"/>
      <c r="B146" s="130"/>
      <c r="C146" s="60" t="s">
        <v>293</v>
      </c>
      <c r="D146" s="55">
        <v>23</v>
      </c>
      <c r="E146" s="55">
        <v>23</v>
      </c>
      <c r="F146" s="55">
        <v>0</v>
      </c>
      <c r="G146" s="55">
        <v>6</v>
      </c>
      <c r="H146" s="55">
        <v>19</v>
      </c>
      <c r="I146" s="55">
        <v>0</v>
      </c>
      <c r="J146" s="66">
        <f t="shared" si="2"/>
        <v>13</v>
      </c>
      <c r="K146" s="55">
        <v>0</v>
      </c>
      <c r="L146" s="55"/>
    </row>
    <row r="147" spans="1:12" ht="15.5" x14ac:dyDescent="0.3">
      <c r="A147" s="131"/>
      <c r="B147" s="131"/>
      <c r="C147" s="10" t="s">
        <v>294</v>
      </c>
      <c r="D147" s="14">
        <v>37</v>
      </c>
      <c r="E147" s="14">
        <v>37</v>
      </c>
      <c r="F147" s="14">
        <v>0</v>
      </c>
      <c r="G147" s="14">
        <v>13</v>
      </c>
      <c r="H147" s="14">
        <v>22</v>
      </c>
      <c r="I147" s="14">
        <v>0</v>
      </c>
      <c r="J147" s="66">
        <f t="shared" si="2"/>
        <v>22</v>
      </c>
      <c r="K147" s="14">
        <v>0</v>
      </c>
      <c r="L147" s="14"/>
    </row>
    <row r="148" spans="1:12" ht="15.5" x14ac:dyDescent="0.3">
      <c r="A148" s="129">
        <v>40</v>
      </c>
      <c r="B148" s="129" t="s">
        <v>299</v>
      </c>
      <c r="C148" s="92" t="s">
        <v>304</v>
      </c>
      <c r="D148" s="22">
        <v>19</v>
      </c>
      <c r="E148" s="22">
        <f>SUM(F148:H148)</f>
        <v>16</v>
      </c>
      <c r="F148" s="22">
        <v>0</v>
      </c>
      <c r="G148" s="22">
        <v>5</v>
      </c>
      <c r="H148" s="22">
        <v>11</v>
      </c>
      <c r="I148" s="22">
        <v>4</v>
      </c>
      <c r="J148" s="66">
        <f t="shared" si="2"/>
        <v>9</v>
      </c>
      <c r="K148" s="22">
        <v>4</v>
      </c>
      <c r="L148" s="22"/>
    </row>
    <row r="149" spans="1:12" ht="15.5" x14ac:dyDescent="0.3">
      <c r="A149" s="130"/>
      <c r="B149" s="130"/>
      <c r="C149" s="92" t="s">
        <v>305</v>
      </c>
      <c r="D149" s="93">
        <v>8</v>
      </c>
      <c r="E149" s="22">
        <f t="shared" ref="E149:E152" si="3">SUM(F149:H149)</f>
        <v>7</v>
      </c>
      <c r="F149" s="45">
        <v>0</v>
      </c>
      <c r="G149" s="45">
        <v>1</v>
      </c>
      <c r="H149" s="45">
        <v>6</v>
      </c>
      <c r="I149" s="45">
        <v>2</v>
      </c>
      <c r="J149" s="66">
        <f t="shared" si="2"/>
        <v>4</v>
      </c>
      <c r="K149" s="45">
        <v>2</v>
      </c>
      <c r="L149" s="45"/>
    </row>
    <row r="150" spans="1:12" ht="15.5" x14ac:dyDescent="0.3">
      <c r="A150" s="130"/>
      <c r="B150" s="130"/>
      <c r="C150" s="92" t="s">
        <v>306</v>
      </c>
      <c r="D150" s="45">
        <v>9</v>
      </c>
      <c r="E150" s="22">
        <f t="shared" si="3"/>
        <v>7</v>
      </c>
      <c r="F150" s="45">
        <v>0</v>
      </c>
      <c r="G150" s="45">
        <v>4</v>
      </c>
      <c r="H150" s="45">
        <v>3</v>
      </c>
      <c r="I150" s="45">
        <v>2</v>
      </c>
      <c r="J150" s="66">
        <f t="shared" si="2"/>
        <v>4</v>
      </c>
      <c r="K150" s="45">
        <v>2</v>
      </c>
      <c r="L150" s="45"/>
    </row>
    <row r="151" spans="1:12" ht="15.5" x14ac:dyDescent="0.3">
      <c r="A151" s="130"/>
      <c r="B151" s="130"/>
      <c r="C151" s="78" t="s">
        <v>307</v>
      </c>
      <c r="D151" s="45">
        <v>13</v>
      </c>
      <c r="E151" s="22">
        <f t="shared" si="3"/>
        <v>12</v>
      </c>
      <c r="F151" s="45">
        <v>0</v>
      </c>
      <c r="G151" s="45">
        <v>2</v>
      </c>
      <c r="H151" s="45">
        <v>10</v>
      </c>
      <c r="I151" s="45">
        <v>3</v>
      </c>
      <c r="J151" s="66">
        <f t="shared" si="2"/>
        <v>7</v>
      </c>
      <c r="K151" s="45">
        <v>2</v>
      </c>
      <c r="L151" s="45"/>
    </row>
    <row r="152" spans="1:12" ht="15.5" x14ac:dyDescent="0.3">
      <c r="A152" s="131"/>
      <c r="B152" s="131"/>
      <c r="C152" s="78" t="s">
        <v>308</v>
      </c>
      <c r="D152" s="45">
        <v>9</v>
      </c>
      <c r="E152" s="22">
        <f t="shared" si="3"/>
        <v>8</v>
      </c>
      <c r="F152" s="45"/>
      <c r="G152" s="45">
        <v>2</v>
      </c>
      <c r="H152" s="45">
        <v>6</v>
      </c>
      <c r="I152" s="45">
        <v>2</v>
      </c>
      <c r="J152" s="66">
        <f t="shared" si="2"/>
        <v>4</v>
      </c>
      <c r="K152" s="45">
        <v>2</v>
      </c>
      <c r="L152" s="45"/>
    </row>
    <row r="153" spans="1:12" ht="15.5" x14ac:dyDescent="0.3">
      <c r="A153" s="129">
        <v>41</v>
      </c>
      <c r="B153" s="129" t="s">
        <v>310</v>
      </c>
      <c r="C153" s="78" t="s">
        <v>314</v>
      </c>
      <c r="D153" s="45">
        <v>27</v>
      </c>
      <c r="E153" s="45">
        <v>26</v>
      </c>
      <c r="F153" s="45">
        <v>0</v>
      </c>
      <c r="G153" s="45">
        <v>3</v>
      </c>
      <c r="H153" s="45">
        <v>20</v>
      </c>
      <c r="I153" s="45">
        <v>0</v>
      </c>
      <c r="J153" s="66">
        <f t="shared" si="2"/>
        <v>15</v>
      </c>
      <c r="K153" s="45">
        <v>0</v>
      </c>
      <c r="L153" s="45"/>
    </row>
    <row r="154" spans="1:12" ht="15.5" x14ac:dyDescent="0.3">
      <c r="A154" s="130"/>
      <c r="B154" s="130"/>
      <c r="C154" s="78" t="s">
        <v>315</v>
      </c>
      <c r="D154" s="45">
        <v>9</v>
      </c>
      <c r="E154" s="45">
        <v>8</v>
      </c>
      <c r="F154" s="45">
        <v>0</v>
      </c>
      <c r="G154" s="45">
        <v>2</v>
      </c>
      <c r="H154" s="45">
        <v>6</v>
      </c>
      <c r="I154" s="45">
        <v>0</v>
      </c>
      <c r="J154" s="66">
        <f t="shared" si="2"/>
        <v>4</v>
      </c>
      <c r="K154" s="45">
        <v>0</v>
      </c>
      <c r="L154" s="45"/>
    </row>
    <row r="155" spans="1:12" ht="15.5" x14ac:dyDescent="0.3">
      <c r="A155" s="130"/>
      <c r="B155" s="130"/>
      <c r="C155" s="78" t="s">
        <v>316</v>
      </c>
      <c r="D155" s="45">
        <v>9</v>
      </c>
      <c r="E155" s="45">
        <v>8</v>
      </c>
      <c r="F155" s="45">
        <v>0</v>
      </c>
      <c r="G155" s="45">
        <v>2</v>
      </c>
      <c r="H155" s="45">
        <v>6</v>
      </c>
      <c r="I155" s="45">
        <v>0</v>
      </c>
      <c r="J155" s="66">
        <f t="shared" si="2"/>
        <v>4</v>
      </c>
      <c r="K155" s="45">
        <v>0</v>
      </c>
      <c r="L155" s="45"/>
    </row>
    <row r="156" spans="1:12" ht="15.5" x14ac:dyDescent="0.3">
      <c r="A156" s="131"/>
      <c r="B156" s="131"/>
      <c r="C156" s="78" t="s">
        <v>317</v>
      </c>
      <c r="D156" s="45">
        <v>10</v>
      </c>
      <c r="E156" s="45">
        <v>10</v>
      </c>
      <c r="F156" s="45">
        <v>0</v>
      </c>
      <c r="G156" s="45">
        <v>3</v>
      </c>
      <c r="H156" s="45">
        <v>7</v>
      </c>
      <c r="I156" s="45">
        <v>0</v>
      </c>
      <c r="J156" s="66">
        <f t="shared" si="2"/>
        <v>6</v>
      </c>
      <c r="K156" s="45">
        <v>0</v>
      </c>
      <c r="L156" s="45"/>
    </row>
    <row r="157" spans="1:12" ht="15.5" x14ac:dyDescent="0.3">
      <c r="A157" s="129">
        <v>42</v>
      </c>
      <c r="B157" s="129" t="s">
        <v>320</v>
      </c>
      <c r="C157" s="78" t="s">
        <v>325</v>
      </c>
      <c r="D157" s="45">
        <v>35</v>
      </c>
      <c r="E157" s="45">
        <v>33</v>
      </c>
      <c r="F157" s="45">
        <v>0</v>
      </c>
      <c r="G157" s="45">
        <v>13</v>
      </c>
      <c r="H157" s="45">
        <v>20</v>
      </c>
      <c r="I157" s="45">
        <v>0</v>
      </c>
      <c r="J157" s="66">
        <f t="shared" si="2"/>
        <v>19</v>
      </c>
      <c r="K157" s="45">
        <v>0</v>
      </c>
      <c r="L157" s="45"/>
    </row>
    <row r="158" spans="1:12" ht="15.5" x14ac:dyDescent="0.3">
      <c r="A158" s="130"/>
      <c r="B158" s="130"/>
      <c r="C158" s="78" t="s">
        <v>326</v>
      </c>
      <c r="D158" s="45">
        <v>30</v>
      </c>
      <c r="E158" s="45">
        <v>28</v>
      </c>
      <c r="F158" s="45">
        <v>0</v>
      </c>
      <c r="G158" s="45">
        <v>3</v>
      </c>
      <c r="H158" s="45">
        <v>24</v>
      </c>
      <c r="I158" s="45">
        <v>3</v>
      </c>
      <c r="J158" s="66">
        <f t="shared" si="2"/>
        <v>16</v>
      </c>
      <c r="K158" s="45">
        <v>12</v>
      </c>
      <c r="L158" s="45"/>
    </row>
    <row r="159" spans="1:12" ht="15.5" x14ac:dyDescent="0.3">
      <c r="A159" s="130"/>
      <c r="B159" s="130"/>
      <c r="C159" s="78" t="s">
        <v>327</v>
      </c>
      <c r="D159" s="45">
        <v>13</v>
      </c>
      <c r="E159" s="45">
        <v>13</v>
      </c>
      <c r="F159" s="45">
        <v>0</v>
      </c>
      <c r="G159" s="45">
        <v>7</v>
      </c>
      <c r="H159" s="45">
        <v>6</v>
      </c>
      <c r="I159" s="45">
        <v>0</v>
      </c>
      <c r="J159" s="66">
        <f t="shared" si="2"/>
        <v>7</v>
      </c>
      <c r="K159" s="45">
        <v>0</v>
      </c>
      <c r="L159" s="45"/>
    </row>
    <row r="160" spans="1:12" ht="15.5" x14ac:dyDescent="0.3">
      <c r="A160" s="130"/>
      <c r="B160" s="130"/>
      <c r="C160" s="78" t="s">
        <v>328</v>
      </c>
      <c r="D160" s="45">
        <v>10</v>
      </c>
      <c r="E160" s="45">
        <v>10</v>
      </c>
      <c r="F160" s="45">
        <v>0</v>
      </c>
      <c r="G160" s="45">
        <v>3</v>
      </c>
      <c r="H160" s="45">
        <v>7</v>
      </c>
      <c r="I160" s="45">
        <v>0</v>
      </c>
      <c r="J160" s="66">
        <f t="shared" si="2"/>
        <v>6</v>
      </c>
      <c r="K160" s="45">
        <v>0</v>
      </c>
      <c r="L160" s="45"/>
    </row>
    <row r="161" spans="1:12" ht="15.5" x14ac:dyDescent="0.3">
      <c r="A161" s="130"/>
      <c r="B161" s="130"/>
      <c r="C161" s="78" t="s">
        <v>329</v>
      </c>
      <c r="D161" s="45">
        <v>11</v>
      </c>
      <c r="E161" s="45">
        <v>11</v>
      </c>
      <c r="F161" s="45">
        <v>0</v>
      </c>
      <c r="G161" s="45">
        <v>2</v>
      </c>
      <c r="H161" s="45">
        <v>9</v>
      </c>
      <c r="I161" s="45">
        <v>0</v>
      </c>
      <c r="J161" s="66">
        <f t="shared" si="2"/>
        <v>6</v>
      </c>
      <c r="K161" s="45">
        <v>0</v>
      </c>
      <c r="L161" s="45"/>
    </row>
    <row r="162" spans="1:12" ht="31" x14ac:dyDescent="0.3">
      <c r="A162" s="131"/>
      <c r="B162" s="131"/>
      <c r="C162" s="94" t="s">
        <v>330</v>
      </c>
      <c r="D162" s="45">
        <v>15</v>
      </c>
      <c r="E162" s="45">
        <v>15</v>
      </c>
      <c r="F162" s="45">
        <v>0</v>
      </c>
      <c r="G162" s="45">
        <v>6</v>
      </c>
      <c r="H162" s="45">
        <v>9</v>
      </c>
      <c r="I162" s="45">
        <v>0</v>
      </c>
      <c r="J162" s="66">
        <f t="shared" si="2"/>
        <v>9</v>
      </c>
      <c r="K162" s="45">
        <v>0</v>
      </c>
      <c r="L162" s="45"/>
    </row>
    <row r="163" spans="1:12" ht="15.5" x14ac:dyDescent="0.3">
      <c r="A163" s="129">
        <v>43</v>
      </c>
      <c r="B163" s="129" t="s">
        <v>337</v>
      </c>
      <c r="C163" s="78" t="s">
        <v>343</v>
      </c>
      <c r="D163" s="45">
        <v>9</v>
      </c>
      <c r="E163" s="45">
        <v>9</v>
      </c>
      <c r="F163" s="45">
        <v>0</v>
      </c>
      <c r="G163" s="45">
        <v>2</v>
      </c>
      <c r="H163" s="45">
        <v>7</v>
      </c>
      <c r="I163" s="45">
        <v>0</v>
      </c>
      <c r="J163" s="66">
        <f t="shared" si="2"/>
        <v>5</v>
      </c>
      <c r="K163" s="45">
        <v>0</v>
      </c>
      <c r="L163" s="45"/>
    </row>
    <row r="164" spans="1:12" ht="15.5" x14ac:dyDescent="0.3">
      <c r="A164" s="130"/>
      <c r="B164" s="130"/>
      <c r="C164" s="78" t="s">
        <v>344</v>
      </c>
      <c r="D164" s="45">
        <v>10</v>
      </c>
      <c r="E164" s="45">
        <v>10</v>
      </c>
      <c r="F164" s="45">
        <v>0</v>
      </c>
      <c r="G164" s="45">
        <v>2</v>
      </c>
      <c r="H164" s="45">
        <v>8</v>
      </c>
      <c r="I164" s="45">
        <v>0</v>
      </c>
      <c r="J164" s="66">
        <f t="shared" si="2"/>
        <v>6</v>
      </c>
      <c r="K164" s="45">
        <v>0</v>
      </c>
      <c r="L164" s="45"/>
    </row>
    <row r="165" spans="1:12" ht="15.5" x14ac:dyDescent="0.3">
      <c r="A165" s="130"/>
      <c r="B165" s="130"/>
      <c r="C165" s="48" t="s">
        <v>345</v>
      </c>
      <c r="D165" s="10">
        <v>8</v>
      </c>
      <c r="E165" s="10">
        <v>8</v>
      </c>
      <c r="F165" s="10">
        <v>0</v>
      </c>
      <c r="G165" s="10">
        <v>2</v>
      </c>
      <c r="H165" s="10">
        <v>6</v>
      </c>
      <c r="I165" s="10">
        <v>0</v>
      </c>
      <c r="J165" s="66">
        <f t="shared" si="2"/>
        <v>4</v>
      </c>
      <c r="K165" s="10">
        <v>0</v>
      </c>
      <c r="L165" s="10"/>
    </row>
    <row r="166" spans="1:12" ht="15.5" x14ac:dyDescent="0.3">
      <c r="A166" s="130"/>
      <c r="B166" s="130"/>
      <c r="C166" s="48" t="s">
        <v>346</v>
      </c>
      <c r="D166" s="10">
        <v>9</v>
      </c>
      <c r="E166" s="10">
        <v>9</v>
      </c>
      <c r="F166" s="10">
        <v>0</v>
      </c>
      <c r="G166" s="10">
        <v>2</v>
      </c>
      <c r="H166" s="10">
        <v>7</v>
      </c>
      <c r="I166" s="10">
        <v>0</v>
      </c>
      <c r="J166" s="66">
        <f t="shared" si="2"/>
        <v>5</v>
      </c>
      <c r="K166" s="10">
        <v>0</v>
      </c>
      <c r="L166" s="10"/>
    </row>
    <row r="167" spans="1:12" ht="15.5" x14ac:dyDescent="0.3">
      <c r="A167" s="130"/>
      <c r="B167" s="130"/>
      <c r="C167" s="48" t="s">
        <v>347</v>
      </c>
      <c r="D167" s="10">
        <v>10</v>
      </c>
      <c r="E167" s="10">
        <v>10</v>
      </c>
      <c r="F167" s="10">
        <v>0</v>
      </c>
      <c r="G167" s="10">
        <v>3</v>
      </c>
      <c r="H167" s="10">
        <v>7</v>
      </c>
      <c r="I167" s="10">
        <v>0</v>
      </c>
      <c r="J167" s="66">
        <f t="shared" si="2"/>
        <v>6</v>
      </c>
      <c r="K167" s="10">
        <v>0</v>
      </c>
      <c r="L167" s="10"/>
    </row>
    <row r="168" spans="1:12" ht="15.5" x14ac:dyDescent="0.3">
      <c r="A168" s="130"/>
      <c r="B168" s="130"/>
      <c r="C168" s="48" t="s">
        <v>348</v>
      </c>
      <c r="D168" s="10">
        <v>15</v>
      </c>
      <c r="E168" s="10">
        <v>15</v>
      </c>
      <c r="F168" s="10">
        <v>0</v>
      </c>
      <c r="G168" s="10">
        <v>4</v>
      </c>
      <c r="H168" s="10">
        <v>11</v>
      </c>
      <c r="I168" s="10">
        <v>0</v>
      </c>
      <c r="J168" s="66">
        <f t="shared" si="2"/>
        <v>9</v>
      </c>
      <c r="K168" s="10">
        <v>0</v>
      </c>
      <c r="L168" s="10"/>
    </row>
    <row r="169" spans="1:12" ht="15.5" x14ac:dyDescent="0.3">
      <c r="A169" s="131"/>
      <c r="B169" s="131"/>
      <c r="C169" s="48" t="s">
        <v>349</v>
      </c>
      <c r="D169" s="10">
        <v>10</v>
      </c>
      <c r="E169" s="10">
        <v>10</v>
      </c>
      <c r="F169" s="10">
        <v>0</v>
      </c>
      <c r="G169" s="10">
        <v>3</v>
      </c>
      <c r="H169" s="10">
        <v>7</v>
      </c>
      <c r="I169" s="10">
        <v>0</v>
      </c>
      <c r="J169" s="66">
        <f t="shared" si="2"/>
        <v>6</v>
      </c>
      <c r="K169" s="10">
        <v>0</v>
      </c>
      <c r="L169" s="10"/>
    </row>
    <row r="170" spans="1:12" ht="15.5" x14ac:dyDescent="0.3">
      <c r="A170" s="129">
        <v>44</v>
      </c>
      <c r="B170" s="129" t="s">
        <v>355</v>
      </c>
      <c r="C170" s="95" t="s">
        <v>358</v>
      </c>
      <c r="D170" s="95">
        <v>14</v>
      </c>
      <c r="E170" s="96">
        <v>10</v>
      </c>
      <c r="F170" s="96">
        <v>0</v>
      </c>
      <c r="G170" s="96">
        <v>4</v>
      </c>
      <c r="H170" s="96">
        <v>6</v>
      </c>
      <c r="I170" s="96">
        <v>0</v>
      </c>
      <c r="J170" s="66">
        <f t="shared" si="2"/>
        <v>6</v>
      </c>
      <c r="K170" s="96">
        <v>0</v>
      </c>
      <c r="L170" s="96"/>
    </row>
    <row r="171" spans="1:12" ht="31" x14ac:dyDescent="0.3">
      <c r="A171" s="131"/>
      <c r="B171" s="131"/>
      <c r="C171" s="95" t="s">
        <v>359</v>
      </c>
      <c r="D171" s="95">
        <v>14</v>
      </c>
      <c r="E171" s="96">
        <v>14</v>
      </c>
      <c r="F171" s="96">
        <v>0</v>
      </c>
      <c r="G171" s="96">
        <v>3</v>
      </c>
      <c r="H171" s="96">
        <v>10</v>
      </c>
      <c r="I171" s="96">
        <v>0</v>
      </c>
      <c r="J171" s="66">
        <f t="shared" si="2"/>
        <v>8</v>
      </c>
      <c r="K171" s="96">
        <v>0</v>
      </c>
      <c r="L171" s="96"/>
    </row>
    <row r="172" spans="1:12" ht="15.5" x14ac:dyDescent="0.3">
      <c r="A172" s="129">
        <v>45</v>
      </c>
      <c r="B172" s="129" t="s">
        <v>360</v>
      </c>
      <c r="C172" s="10" t="s">
        <v>363</v>
      </c>
      <c r="D172" s="10">
        <v>19</v>
      </c>
      <c r="E172" s="10">
        <v>19</v>
      </c>
      <c r="F172" s="10">
        <v>0</v>
      </c>
      <c r="G172" s="10">
        <v>9</v>
      </c>
      <c r="H172" s="10">
        <v>11</v>
      </c>
      <c r="I172" s="10">
        <v>0</v>
      </c>
      <c r="J172" s="66">
        <f t="shared" si="2"/>
        <v>11</v>
      </c>
      <c r="K172" s="10">
        <v>0</v>
      </c>
      <c r="L172" s="10"/>
    </row>
    <row r="173" spans="1:12" ht="15.5" x14ac:dyDescent="0.3">
      <c r="A173" s="131"/>
      <c r="B173" s="131"/>
      <c r="C173" s="10" t="s">
        <v>364</v>
      </c>
      <c r="D173" s="10">
        <v>19</v>
      </c>
      <c r="E173" s="10">
        <v>17</v>
      </c>
      <c r="F173" s="10">
        <v>0</v>
      </c>
      <c r="G173" s="10">
        <v>5</v>
      </c>
      <c r="H173" s="10">
        <v>12</v>
      </c>
      <c r="I173" s="10">
        <v>0</v>
      </c>
      <c r="J173" s="66">
        <f t="shared" si="2"/>
        <v>10</v>
      </c>
      <c r="K173" s="10">
        <v>0</v>
      </c>
      <c r="L173" s="10"/>
    </row>
    <row r="174" spans="1:12" ht="15.5" x14ac:dyDescent="0.3">
      <c r="A174" s="129">
        <v>46</v>
      </c>
      <c r="B174" s="129" t="s">
        <v>366</v>
      </c>
      <c r="C174" s="10" t="s">
        <v>370</v>
      </c>
      <c r="D174" s="76">
        <v>21</v>
      </c>
      <c r="E174" s="76">
        <v>20</v>
      </c>
      <c r="F174" s="76">
        <v>0</v>
      </c>
      <c r="G174" s="76">
        <v>6</v>
      </c>
      <c r="H174" s="76">
        <v>13</v>
      </c>
      <c r="I174" s="76">
        <v>1</v>
      </c>
      <c r="J174" s="66">
        <f t="shared" si="2"/>
        <v>12</v>
      </c>
      <c r="K174" s="76">
        <v>9</v>
      </c>
      <c r="L174" s="76"/>
    </row>
    <row r="175" spans="1:12" ht="15.5" x14ac:dyDescent="0.3">
      <c r="A175" s="130"/>
      <c r="B175" s="130"/>
      <c r="C175" s="10" t="s">
        <v>368</v>
      </c>
      <c r="D175" s="10">
        <v>10</v>
      </c>
      <c r="E175" s="10">
        <v>10</v>
      </c>
      <c r="F175" s="10">
        <v>0</v>
      </c>
      <c r="G175" s="10">
        <v>5</v>
      </c>
      <c r="H175" s="10">
        <v>5</v>
      </c>
      <c r="I175" s="10"/>
      <c r="J175" s="66">
        <f t="shared" si="2"/>
        <v>6</v>
      </c>
      <c r="K175" s="10">
        <v>3</v>
      </c>
      <c r="L175" s="10"/>
    </row>
    <row r="176" spans="1:12" ht="15.5" x14ac:dyDescent="0.3">
      <c r="A176" s="131"/>
      <c r="B176" s="131"/>
      <c r="C176" s="10" t="s">
        <v>369</v>
      </c>
      <c r="D176" s="10">
        <v>9</v>
      </c>
      <c r="E176" s="10">
        <v>8</v>
      </c>
      <c r="F176" s="10">
        <v>0</v>
      </c>
      <c r="G176" s="10">
        <v>3</v>
      </c>
      <c r="H176" s="10">
        <v>5</v>
      </c>
      <c r="I176" s="10"/>
      <c r="J176" s="66">
        <f t="shared" si="2"/>
        <v>4</v>
      </c>
      <c r="K176" s="10">
        <v>5</v>
      </c>
      <c r="L176" s="10"/>
    </row>
    <row r="177" spans="1:12" ht="15.5" x14ac:dyDescent="0.3">
      <c r="A177" s="129">
        <v>47</v>
      </c>
      <c r="B177" s="129" t="s">
        <v>372</v>
      </c>
      <c r="C177" s="10" t="s">
        <v>376</v>
      </c>
      <c r="D177" s="10">
        <v>10</v>
      </c>
      <c r="E177" s="10">
        <v>10</v>
      </c>
      <c r="F177" s="10">
        <v>0</v>
      </c>
      <c r="G177" s="10">
        <v>3</v>
      </c>
      <c r="H177" s="10">
        <v>7</v>
      </c>
      <c r="I177" s="10">
        <v>0</v>
      </c>
      <c r="J177" s="66">
        <f t="shared" si="2"/>
        <v>6</v>
      </c>
      <c r="K177" s="10">
        <v>0</v>
      </c>
      <c r="L177" s="10"/>
    </row>
    <row r="178" spans="1:12" ht="31" x14ac:dyDescent="0.3">
      <c r="A178" s="130"/>
      <c r="B178" s="130"/>
      <c r="C178" s="10" t="s">
        <v>377</v>
      </c>
      <c r="D178" s="45">
        <v>16</v>
      </c>
      <c r="E178" s="45">
        <v>15</v>
      </c>
      <c r="F178" s="45">
        <v>0</v>
      </c>
      <c r="G178" s="45">
        <v>5</v>
      </c>
      <c r="H178" s="45">
        <v>10</v>
      </c>
      <c r="I178" s="45">
        <v>0</v>
      </c>
      <c r="J178" s="66">
        <f t="shared" si="2"/>
        <v>9</v>
      </c>
      <c r="K178" s="45">
        <v>0</v>
      </c>
      <c r="L178" s="10"/>
    </row>
    <row r="179" spans="1:12" ht="31" x14ac:dyDescent="0.3">
      <c r="A179" s="130"/>
      <c r="B179" s="130"/>
      <c r="C179" s="10" t="s">
        <v>378</v>
      </c>
      <c r="D179" s="10">
        <v>10</v>
      </c>
      <c r="E179" s="10">
        <v>8</v>
      </c>
      <c r="F179" s="10">
        <v>0</v>
      </c>
      <c r="G179" s="10">
        <v>4</v>
      </c>
      <c r="H179" s="10">
        <v>4</v>
      </c>
      <c r="I179" s="10">
        <v>0</v>
      </c>
      <c r="J179" s="66">
        <f t="shared" si="2"/>
        <v>4</v>
      </c>
      <c r="K179" s="10">
        <v>0</v>
      </c>
      <c r="L179" s="10"/>
    </row>
    <row r="180" spans="1:12" ht="31" x14ac:dyDescent="0.3">
      <c r="A180" s="131"/>
      <c r="B180" s="131"/>
      <c r="C180" s="10" t="s">
        <v>379</v>
      </c>
      <c r="D180" s="10">
        <v>9</v>
      </c>
      <c r="E180" s="10">
        <v>9</v>
      </c>
      <c r="F180" s="10">
        <v>0</v>
      </c>
      <c r="G180" s="10">
        <v>1</v>
      </c>
      <c r="H180" s="10">
        <v>8</v>
      </c>
      <c r="I180" s="10">
        <v>0</v>
      </c>
      <c r="J180" s="66">
        <f t="shared" si="2"/>
        <v>5</v>
      </c>
      <c r="K180" s="10">
        <v>0</v>
      </c>
      <c r="L180" s="10"/>
    </row>
    <row r="181" spans="1:12" s="16" customFormat="1" ht="21.75" customHeight="1" x14ac:dyDescent="0.3">
      <c r="A181" s="129">
        <v>48</v>
      </c>
      <c r="B181" s="129" t="s">
        <v>383</v>
      </c>
      <c r="C181" s="46" t="s">
        <v>559</v>
      </c>
      <c r="D181" s="10">
        <v>19</v>
      </c>
      <c r="E181" s="10">
        <v>17</v>
      </c>
      <c r="F181" s="10">
        <v>0</v>
      </c>
      <c r="G181" s="10">
        <v>5</v>
      </c>
      <c r="H181" s="10">
        <v>10</v>
      </c>
      <c r="I181" s="10">
        <v>0</v>
      </c>
      <c r="J181" s="66">
        <f t="shared" si="2"/>
        <v>10</v>
      </c>
      <c r="K181" s="10">
        <v>0</v>
      </c>
      <c r="L181" s="50"/>
    </row>
    <row r="182" spans="1:12" s="16" customFormat="1" ht="31" x14ac:dyDescent="0.3">
      <c r="A182" s="130"/>
      <c r="B182" s="130"/>
      <c r="C182" s="97" t="s">
        <v>560</v>
      </c>
      <c r="D182" s="98">
        <v>11</v>
      </c>
      <c r="E182" s="98">
        <v>11</v>
      </c>
      <c r="F182" s="98">
        <v>0</v>
      </c>
      <c r="G182" s="98">
        <v>2</v>
      </c>
      <c r="H182" s="98">
        <v>9</v>
      </c>
      <c r="I182" s="98">
        <v>0</v>
      </c>
      <c r="J182" s="66">
        <f t="shared" si="2"/>
        <v>6</v>
      </c>
      <c r="K182" s="98">
        <v>0</v>
      </c>
      <c r="L182" s="50"/>
    </row>
    <row r="183" spans="1:12" s="16" customFormat="1" ht="15.5" x14ac:dyDescent="0.3">
      <c r="A183" s="131"/>
      <c r="B183" s="131"/>
      <c r="C183" s="47" t="s">
        <v>561</v>
      </c>
      <c r="D183" s="45">
        <v>33</v>
      </c>
      <c r="E183" s="45">
        <v>33</v>
      </c>
      <c r="F183" s="45">
        <v>0</v>
      </c>
      <c r="G183" s="45">
        <v>20</v>
      </c>
      <c r="H183" s="45">
        <v>13</v>
      </c>
      <c r="I183" s="45">
        <v>0</v>
      </c>
      <c r="J183" s="66">
        <f t="shared" si="2"/>
        <v>19</v>
      </c>
      <c r="K183" s="45">
        <v>0</v>
      </c>
      <c r="L183" s="45"/>
    </row>
    <row r="184" spans="1:12" ht="15.5" x14ac:dyDescent="0.3">
      <c r="A184" s="129">
        <v>49</v>
      </c>
      <c r="B184" s="129" t="s">
        <v>384</v>
      </c>
      <c r="C184" s="10" t="s">
        <v>388</v>
      </c>
      <c r="D184" s="10">
        <v>14</v>
      </c>
      <c r="E184" s="10">
        <v>13</v>
      </c>
      <c r="F184" s="10">
        <v>0</v>
      </c>
      <c r="G184" s="10">
        <v>6</v>
      </c>
      <c r="H184" s="10">
        <v>7</v>
      </c>
      <c r="I184" s="10">
        <v>0</v>
      </c>
      <c r="J184" s="66">
        <f t="shared" si="2"/>
        <v>7</v>
      </c>
      <c r="K184" s="10">
        <v>0</v>
      </c>
      <c r="L184" s="10"/>
    </row>
    <row r="185" spans="1:12" ht="15.5" x14ac:dyDescent="0.3">
      <c r="A185" s="130"/>
      <c r="B185" s="130"/>
      <c r="C185" s="10" t="s">
        <v>389</v>
      </c>
      <c r="D185" s="10">
        <v>18</v>
      </c>
      <c r="E185" s="10">
        <v>17</v>
      </c>
      <c r="F185" s="10">
        <v>0</v>
      </c>
      <c r="G185" s="10">
        <v>5</v>
      </c>
      <c r="H185" s="10">
        <v>12</v>
      </c>
      <c r="I185" s="10">
        <v>0</v>
      </c>
      <c r="J185" s="66">
        <f t="shared" si="2"/>
        <v>10</v>
      </c>
      <c r="K185" s="10">
        <v>0</v>
      </c>
      <c r="L185" s="10"/>
    </row>
    <row r="186" spans="1:12" ht="15.5" x14ac:dyDescent="0.3">
      <c r="A186" s="131"/>
      <c r="B186" s="131"/>
      <c r="C186" s="10" t="s">
        <v>390</v>
      </c>
      <c r="D186" s="14">
        <v>12</v>
      </c>
      <c r="E186" s="14">
        <v>12</v>
      </c>
      <c r="F186" s="14">
        <v>0</v>
      </c>
      <c r="G186" s="14">
        <v>4</v>
      </c>
      <c r="H186" s="14">
        <v>8</v>
      </c>
      <c r="I186" s="14">
        <v>0</v>
      </c>
      <c r="J186" s="66">
        <f t="shared" si="2"/>
        <v>7</v>
      </c>
      <c r="K186" s="14">
        <v>0</v>
      </c>
      <c r="L186" s="10"/>
    </row>
    <row r="187" spans="1:12" ht="15.5" x14ac:dyDescent="0.3">
      <c r="A187" s="129">
        <v>50</v>
      </c>
      <c r="B187" s="129" t="s">
        <v>393</v>
      </c>
      <c r="C187" s="78" t="s">
        <v>397</v>
      </c>
      <c r="D187" s="45">
        <v>12</v>
      </c>
      <c r="E187" s="45">
        <v>12</v>
      </c>
      <c r="F187" s="45">
        <v>0</v>
      </c>
      <c r="G187" s="45">
        <v>4</v>
      </c>
      <c r="H187" s="45">
        <v>8</v>
      </c>
      <c r="I187" s="45">
        <v>1</v>
      </c>
      <c r="J187" s="66">
        <f t="shared" si="2"/>
        <v>7</v>
      </c>
      <c r="K187" s="45">
        <v>4</v>
      </c>
      <c r="L187" s="45"/>
    </row>
    <row r="188" spans="1:12" ht="15.5" x14ac:dyDescent="0.3">
      <c r="A188" s="130"/>
      <c r="B188" s="130"/>
      <c r="C188" s="78" t="s">
        <v>398</v>
      </c>
      <c r="D188" s="45">
        <v>10</v>
      </c>
      <c r="E188" s="45">
        <v>10</v>
      </c>
      <c r="F188" s="45">
        <v>0</v>
      </c>
      <c r="G188" s="45">
        <v>2</v>
      </c>
      <c r="H188" s="45">
        <v>8</v>
      </c>
      <c r="I188" s="45">
        <v>0</v>
      </c>
      <c r="J188" s="66">
        <f t="shared" si="2"/>
        <v>6</v>
      </c>
      <c r="K188" s="45">
        <v>1</v>
      </c>
      <c r="L188" s="45"/>
    </row>
    <row r="189" spans="1:12" ht="15.5" x14ac:dyDescent="0.3">
      <c r="A189" s="130"/>
      <c r="B189" s="130"/>
      <c r="C189" s="78" t="s">
        <v>399</v>
      </c>
      <c r="D189" s="45">
        <v>10</v>
      </c>
      <c r="E189" s="45">
        <v>10</v>
      </c>
      <c r="F189" s="45">
        <v>0</v>
      </c>
      <c r="G189" s="45">
        <v>1</v>
      </c>
      <c r="H189" s="45">
        <v>9</v>
      </c>
      <c r="I189" s="45">
        <v>1</v>
      </c>
      <c r="J189" s="66">
        <f t="shared" si="2"/>
        <v>6</v>
      </c>
      <c r="K189" s="45">
        <v>2</v>
      </c>
      <c r="L189" s="45"/>
    </row>
    <row r="190" spans="1:12" ht="15.5" x14ac:dyDescent="0.3">
      <c r="A190" s="131"/>
      <c r="B190" s="131"/>
      <c r="C190" s="78" t="s">
        <v>400</v>
      </c>
      <c r="D190" s="45">
        <v>25</v>
      </c>
      <c r="E190" s="45">
        <v>25</v>
      </c>
      <c r="F190" s="45">
        <v>0</v>
      </c>
      <c r="G190" s="45">
        <v>5</v>
      </c>
      <c r="H190" s="45">
        <v>20</v>
      </c>
      <c r="I190" s="45">
        <v>2</v>
      </c>
      <c r="J190" s="66">
        <f t="shared" si="2"/>
        <v>15</v>
      </c>
      <c r="K190" s="45">
        <v>8</v>
      </c>
      <c r="L190" s="45"/>
    </row>
    <row r="191" spans="1:12" ht="15.5" x14ac:dyDescent="0.3">
      <c r="A191" s="129">
        <v>51</v>
      </c>
      <c r="B191" s="129" t="s">
        <v>402</v>
      </c>
      <c r="C191" s="76" t="s">
        <v>406</v>
      </c>
      <c r="D191" s="76">
        <v>17</v>
      </c>
      <c r="E191" s="76">
        <v>16</v>
      </c>
      <c r="F191" s="76">
        <v>0</v>
      </c>
      <c r="G191" s="76">
        <v>6</v>
      </c>
      <c r="H191" s="76">
        <v>9</v>
      </c>
      <c r="I191" s="76">
        <v>6</v>
      </c>
      <c r="J191" s="66">
        <f t="shared" si="2"/>
        <v>9</v>
      </c>
      <c r="K191" s="76">
        <v>1</v>
      </c>
      <c r="L191" s="76"/>
    </row>
    <row r="192" spans="1:12" ht="31" x14ac:dyDescent="0.3">
      <c r="A192" s="130"/>
      <c r="B192" s="130"/>
      <c r="C192" s="76" t="s">
        <v>407</v>
      </c>
      <c r="D192" s="76">
        <v>18</v>
      </c>
      <c r="E192" s="76">
        <v>17</v>
      </c>
      <c r="F192" s="76">
        <v>0</v>
      </c>
      <c r="G192" s="76">
        <v>4</v>
      </c>
      <c r="H192" s="76">
        <v>13</v>
      </c>
      <c r="I192" s="76">
        <v>0</v>
      </c>
      <c r="J192" s="66">
        <f t="shared" si="2"/>
        <v>10</v>
      </c>
      <c r="K192" s="76">
        <v>1</v>
      </c>
      <c r="L192" s="76"/>
    </row>
    <row r="193" spans="1:12" ht="15.5" x14ac:dyDescent="0.3">
      <c r="A193" s="131"/>
      <c r="B193" s="131"/>
      <c r="C193" s="76" t="s">
        <v>408</v>
      </c>
      <c r="D193" s="76">
        <v>37</v>
      </c>
      <c r="E193" s="76">
        <v>35</v>
      </c>
      <c r="F193" s="76">
        <v>0</v>
      </c>
      <c r="G193" s="76">
        <v>15</v>
      </c>
      <c r="H193" s="76">
        <v>19</v>
      </c>
      <c r="I193" s="76">
        <v>15</v>
      </c>
      <c r="J193" s="66">
        <f t="shared" si="2"/>
        <v>21</v>
      </c>
      <c r="K193" s="76">
        <v>0</v>
      </c>
      <c r="L193" s="76"/>
    </row>
    <row r="194" spans="1:12" s="16" customFormat="1" ht="15.5" x14ac:dyDescent="0.3">
      <c r="A194" s="129">
        <v>52</v>
      </c>
      <c r="B194" s="129" t="s">
        <v>413</v>
      </c>
      <c r="C194" s="10" t="s">
        <v>587</v>
      </c>
      <c r="D194" s="30">
        <v>16</v>
      </c>
      <c r="E194" s="30">
        <v>16</v>
      </c>
      <c r="F194" s="30">
        <v>0</v>
      </c>
      <c r="G194" s="30">
        <v>1</v>
      </c>
      <c r="H194" s="30">
        <v>8</v>
      </c>
      <c r="I194" s="30">
        <v>0</v>
      </c>
      <c r="J194" s="66">
        <f t="shared" si="2"/>
        <v>9</v>
      </c>
      <c r="K194" s="30">
        <v>0</v>
      </c>
      <c r="L194" s="30"/>
    </row>
    <row r="195" spans="1:12" s="16" customFormat="1" ht="15.5" x14ac:dyDescent="0.3">
      <c r="A195" s="130"/>
      <c r="B195" s="130"/>
      <c r="C195" s="10" t="s">
        <v>588</v>
      </c>
      <c r="D195" s="30">
        <v>19</v>
      </c>
      <c r="E195" s="30">
        <v>17</v>
      </c>
      <c r="F195" s="30">
        <v>0</v>
      </c>
      <c r="G195" s="30">
        <v>0</v>
      </c>
      <c r="H195" s="30">
        <v>16</v>
      </c>
      <c r="I195" s="30">
        <v>0</v>
      </c>
      <c r="J195" s="66">
        <f t="shared" si="2"/>
        <v>10</v>
      </c>
      <c r="K195" s="30">
        <v>0</v>
      </c>
      <c r="L195" s="30"/>
    </row>
    <row r="196" spans="1:12" s="16" customFormat="1" ht="15.5" x14ac:dyDescent="0.3">
      <c r="A196" s="131"/>
      <c r="B196" s="131"/>
      <c r="C196" s="10" t="s">
        <v>589</v>
      </c>
      <c r="D196" s="10">
        <v>9</v>
      </c>
      <c r="E196" s="10">
        <v>9</v>
      </c>
      <c r="F196" s="10">
        <v>0</v>
      </c>
      <c r="G196" s="10">
        <v>1</v>
      </c>
      <c r="H196" s="10">
        <v>8</v>
      </c>
      <c r="I196" s="10">
        <v>0</v>
      </c>
      <c r="J196" s="66">
        <f t="shared" si="2"/>
        <v>5</v>
      </c>
      <c r="K196" s="10">
        <v>0</v>
      </c>
      <c r="L196" s="10"/>
    </row>
    <row r="197" spans="1:12" ht="15.5" x14ac:dyDescent="0.3">
      <c r="A197" s="129">
        <v>53</v>
      </c>
      <c r="B197" s="129" t="s">
        <v>414</v>
      </c>
      <c r="C197" s="10" t="s">
        <v>420</v>
      </c>
      <c r="D197" s="10">
        <v>19</v>
      </c>
      <c r="E197" s="10">
        <v>19</v>
      </c>
      <c r="F197" s="10">
        <v>0</v>
      </c>
      <c r="G197" s="10">
        <v>5</v>
      </c>
      <c r="H197" s="10">
        <v>11</v>
      </c>
      <c r="I197" s="10">
        <v>0</v>
      </c>
      <c r="J197" s="66">
        <f t="shared" si="2"/>
        <v>11</v>
      </c>
      <c r="K197" s="10">
        <v>0</v>
      </c>
      <c r="L197" s="10"/>
    </row>
    <row r="198" spans="1:12" ht="15.5" x14ac:dyDescent="0.3">
      <c r="A198" s="130"/>
      <c r="B198" s="130"/>
      <c r="C198" s="10" t="s">
        <v>421</v>
      </c>
      <c r="D198" s="10">
        <v>12</v>
      </c>
      <c r="E198" s="10">
        <v>11</v>
      </c>
      <c r="F198" s="10">
        <v>0</v>
      </c>
      <c r="G198" s="10">
        <v>5</v>
      </c>
      <c r="H198" s="10">
        <v>5</v>
      </c>
      <c r="I198" s="10">
        <v>0</v>
      </c>
      <c r="J198" s="66">
        <f t="shared" si="2"/>
        <v>6</v>
      </c>
      <c r="K198" s="10">
        <v>0</v>
      </c>
      <c r="L198" s="74"/>
    </row>
    <row r="199" spans="1:12" ht="15.5" x14ac:dyDescent="0.3">
      <c r="A199" s="130"/>
      <c r="B199" s="130"/>
      <c r="C199" s="10" t="s">
        <v>422</v>
      </c>
      <c r="D199" s="11">
        <v>12</v>
      </c>
      <c r="E199" s="11">
        <v>11</v>
      </c>
      <c r="F199" s="11">
        <v>0</v>
      </c>
      <c r="G199" s="11">
        <v>5</v>
      </c>
      <c r="H199" s="11">
        <v>5</v>
      </c>
      <c r="I199" s="11">
        <v>0</v>
      </c>
      <c r="J199" s="66">
        <f t="shared" si="2"/>
        <v>6</v>
      </c>
      <c r="K199" s="11">
        <v>0</v>
      </c>
      <c r="L199" s="11"/>
    </row>
    <row r="200" spans="1:12" ht="15.5" x14ac:dyDescent="0.3">
      <c r="A200" s="130"/>
      <c r="B200" s="130"/>
      <c r="C200" s="10" t="s">
        <v>423</v>
      </c>
      <c r="D200" s="14">
        <v>20</v>
      </c>
      <c r="E200" s="14">
        <v>17</v>
      </c>
      <c r="F200" s="14">
        <v>0</v>
      </c>
      <c r="G200" s="14">
        <v>4</v>
      </c>
      <c r="H200" s="14">
        <v>10</v>
      </c>
      <c r="I200" s="14">
        <v>0</v>
      </c>
      <c r="J200" s="66">
        <f t="shared" si="2"/>
        <v>10</v>
      </c>
      <c r="K200" s="14">
        <v>0</v>
      </c>
      <c r="L200" s="14"/>
    </row>
    <row r="201" spans="1:12" ht="15.5" x14ac:dyDescent="0.3">
      <c r="A201" s="131"/>
      <c r="B201" s="131"/>
      <c r="C201" s="10" t="s">
        <v>424</v>
      </c>
      <c r="D201" s="10">
        <v>10</v>
      </c>
      <c r="E201" s="10">
        <v>9</v>
      </c>
      <c r="F201" s="10">
        <v>0</v>
      </c>
      <c r="G201" s="10">
        <v>2</v>
      </c>
      <c r="H201" s="10">
        <v>7</v>
      </c>
      <c r="I201" s="10">
        <v>0</v>
      </c>
      <c r="J201" s="66">
        <f t="shared" si="2"/>
        <v>5</v>
      </c>
      <c r="K201" s="10">
        <v>0</v>
      </c>
      <c r="L201" s="10"/>
    </row>
    <row r="202" spans="1:12" ht="15.5" x14ac:dyDescent="0.3">
      <c r="A202" s="129">
        <v>54</v>
      </c>
      <c r="B202" s="129" t="s">
        <v>427</v>
      </c>
      <c r="C202" s="10" t="s">
        <v>432</v>
      </c>
      <c r="D202" s="10">
        <v>12</v>
      </c>
      <c r="E202" s="10">
        <v>12</v>
      </c>
      <c r="F202" s="10">
        <v>0</v>
      </c>
      <c r="G202" s="10">
        <v>5</v>
      </c>
      <c r="H202" s="10">
        <v>5</v>
      </c>
      <c r="I202" s="10">
        <v>0</v>
      </c>
      <c r="J202" s="66">
        <f t="shared" si="2"/>
        <v>7</v>
      </c>
      <c r="K202" s="10">
        <v>0</v>
      </c>
      <c r="L202" s="10"/>
    </row>
    <row r="203" spans="1:12" ht="15.5" x14ac:dyDescent="0.3">
      <c r="A203" s="130"/>
      <c r="B203" s="130"/>
      <c r="C203" s="10" t="s">
        <v>433</v>
      </c>
      <c r="D203" s="10">
        <v>45</v>
      </c>
      <c r="E203" s="10">
        <v>39</v>
      </c>
      <c r="F203" s="10">
        <v>0</v>
      </c>
      <c r="G203" s="10">
        <v>8</v>
      </c>
      <c r="H203" s="10">
        <v>31</v>
      </c>
      <c r="I203" s="10">
        <v>4</v>
      </c>
      <c r="J203" s="66">
        <f t="shared" si="2"/>
        <v>23</v>
      </c>
      <c r="K203" s="10">
        <v>20</v>
      </c>
      <c r="L203" s="10"/>
    </row>
    <row r="204" spans="1:12" ht="15.5" x14ac:dyDescent="0.3">
      <c r="A204" s="130"/>
      <c r="B204" s="130"/>
      <c r="C204" s="10" t="s">
        <v>434</v>
      </c>
      <c r="D204" s="10">
        <v>22</v>
      </c>
      <c r="E204" s="10">
        <v>22</v>
      </c>
      <c r="F204" s="10">
        <v>0</v>
      </c>
      <c r="G204" s="10">
        <v>6</v>
      </c>
      <c r="H204" s="10">
        <v>16</v>
      </c>
      <c r="I204" s="10">
        <v>2</v>
      </c>
      <c r="J204" s="66">
        <f t="shared" ref="J204:J213" si="4">ROUNDDOWN(E204*0.6,0)</f>
        <v>13</v>
      </c>
      <c r="K204" s="10">
        <v>11</v>
      </c>
      <c r="L204" s="10"/>
    </row>
    <row r="205" spans="1:12" ht="15.5" x14ac:dyDescent="0.3">
      <c r="A205" s="130"/>
      <c r="B205" s="130"/>
      <c r="C205" s="14" t="s">
        <v>435</v>
      </c>
      <c r="D205" s="14">
        <v>11</v>
      </c>
      <c r="E205" s="14">
        <v>11</v>
      </c>
      <c r="F205" s="14">
        <v>0</v>
      </c>
      <c r="G205" s="14">
        <v>2</v>
      </c>
      <c r="H205" s="14">
        <v>9</v>
      </c>
      <c r="I205" s="14">
        <v>0</v>
      </c>
      <c r="J205" s="66">
        <f t="shared" si="4"/>
        <v>6</v>
      </c>
      <c r="K205" s="14">
        <v>0</v>
      </c>
      <c r="L205" s="14"/>
    </row>
    <row r="206" spans="1:12" ht="15.5" x14ac:dyDescent="0.3">
      <c r="A206" s="131"/>
      <c r="B206" s="131"/>
      <c r="C206" s="14" t="s">
        <v>436</v>
      </c>
      <c r="D206" s="99" t="s">
        <v>437</v>
      </c>
      <c r="E206" s="14">
        <v>29</v>
      </c>
      <c r="F206" s="14">
        <v>0</v>
      </c>
      <c r="G206" s="14">
        <v>6</v>
      </c>
      <c r="H206" s="14">
        <v>22</v>
      </c>
      <c r="I206" s="14">
        <v>0</v>
      </c>
      <c r="J206" s="66">
        <f t="shared" si="4"/>
        <v>17</v>
      </c>
      <c r="K206" s="14">
        <v>2</v>
      </c>
      <c r="L206" s="14"/>
    </row>
    <row r="207" spans="1:12" s="16" customFormat="1" ht="15.5" x14ac:dyDescent="0.35">
      <c r="A207" s="129">
        <v>55</v>
      </c>
      <c r="B207" s="129" t="s">
        <v>441</v>
      </c>
      <c r="C207" s="56" t="s">
        <v>567</v>
      </c>
      <c r="D207" s="56">
        <v>33</v>
      </c>
      <c r="E207" s="56">
        <v>30</v>
      </c>
      <c r="F207" s="56">
        <v>0</v>
      </c>
      <c r="G207" s="56">
        <v>13</v>
      </c>
      <c r="H207" s="56">
        <v>17</v>
      </c>
      <c r="I207" s="56">
        <v>0</v>
      </c>
      <c r="J207" s="66">
        <f t="shared" si="4"/>
        <v>18</v>
      </c>
      <c r="K207" s="56">
        <v>0</v>
      </c>
      <c r="L207" s="56"/>
    </row>
    <row r="208" spans="1:12" s="16" customFormat="1" ht="15.5" x14ac:dyDescent="0.35">
      <c r="A208" s="130"/>
      <c r="B208" s="130"/>
      <c r="C208" s="56" t="s">
        <v>568</v>
      </c>
      <c r="D208" s="56">
        <v>33</v>
      </c>
      <c r="E208" s="56">
        <v>30</v>
      </c>
      <c r="F208" s="56">
        <v>0</v>
      </c>
      <c r="G208" s="56">
        <v>5</v>
      </c>
      <c r="H208" s="56">
        <v>25</v>
      </c>
      <c r="I208" s="56">
        <v>0</v>
      </c>
      <c r="J208" s="66">
        <f t="shared" si="4"/>
        <v>18</v>
      </c>
      <c r="K208" s="56">
        <v>5</v>
      </c>
      <c r="L208" s="56"/>
    </row>
    <row r="209" spans="1:12" s="16" customFormat="1" ht="15.5" x14ac:dyDescent="0.35">
      <c r="A209" s="131"/>
      <c r="B209" s="131"/>
      <c r="C209" s="56" t="s">
        <v>569</v>
      </c>
      <c r="D209" s="56">
        <v>10</v>
      </c>
      <c r="E209" s="56">
        <v>10</v>
      </c>
      <c r="F209" s="56">
        <v>0</v>
      </c>
      <c r="G209" s="56">
        <v>1</v>
      </c>
      <c r="H209" s="56">
        <v>2</v>
      </c>
      <c r="I209" s="56">
        <v>0</v>
      </c>
      <c r="J209" s="66">
        <f t="shared" si="4"/>
        <v>6</v>
      </c>
      <c r="K209" s="56">
        <v>0</v>
      </c>
      <c r="L209" s="56"/>
    </row>
    <row r="210" spans="1:12" ht="15.5" x14ac:dyDescent="0.3">
      <c r="A210" s="129">
        <v>56</v>
      </c>
      <c r="B210" s="129" t="s">
        <v>442</v>
      </c>
      <c r="C210" s="14" t="s">
        <v>550</v>
      </c>
      <c r="D210" s="14">
        <v>11</v>
      </c>
      <c r="E210" s="14">
        <v>10</v>
      </c>
      <c r="F210" s="14">
        <v>0</v>
      </c>
      <c r="G210" s="14">
        <v>4</v>
      </c>
      <c r="H210" s="14">
        <v>6</v>
      </c>
      <c r="I210" s="14">
        <v>1</v>
      </c>
      <c r="J210" s="66">
        <f t="shared" si="4"/>
        <v>6</v>
      </c>
      <c r="K210" s="14">
        <v>1</v>
      </c>
      <c r="L210" s="14"/>
    </row>
    <row r="211" spans="1:12" ht="15.5" x14ac:dyDescent="0.3">
      <c r="A211" s="130"/>
      <c r="B211" s="130"/>
      <c r="C211" s="14" t="s">
        <v>551</v>
      </c>
      <c r="D211" s="14">
        <v>18</v>
      </c>
      <c r="E211" s="14">
        <v>18</v>
      </c>
      <c r="F211" s="14">
        <v>0</v>
      </c>
      <c r="G211" s="14">
        <v>6</v>
      </c>
      <c r="H211" s="14">
        <v>10</v>
      </c>
      <c r="I211" s="14">
        <v>1</v>
      </c>
      <c r="J211" s="66">
        <f t="shared" si="4"/>
        <v>10</v>
      </c>
      <c r="K211" s="14">
        <v>2</v>
      </c>
      <c r="L211" s="14"/>
    </row>
    <row r="212" spans="1:12" ht="15.5" x14ac:dyDescent="0.3">
      <c r="A212" s="130"/>
      <c r="B212" s="130"/>
      <c r="C212" s="11" t="s">
        <v>552</v>
      </c>
      <c r="D212" s="11">
        <v>19</v>
      </c>
      <c r="E212" s="11">
        <v>19</v>
      </c>
      <c r="F212" s="11">
        <v>0</v>
      </c>
      <c r="G212" s="11">
        <v>3</v>
      </c>
      <c r="H212" s="11">
        <v>14</v>
      </c>
      <c r="I212" s="11">
        <v>1</v>
      </c>
      <c r="J212" s="66">
        <f t="shared" si="4"/>
        <v>11</v>
      </c>
      <c r="K212" s="11">
        <v>12</v>
      </c>
      <c r="L212" s="11"/>
    </row>
    <row r="213" spans="1:12" ht="15.5" x14ac:dyDescent="0.3">
      <c r="A213" s="131"/>
      <c r="B213" s="131"/>
      <c r="C213" s="11" t="s">
        <v>553</v>
      </c>
      <c r="D213" s="11">
        <v>19</v>
      </c>
      <c r="E213" s="11">
        <v>19</v>
      </c>
      <c r="F213" s="11">
        <v>0</v>
      </c>
      <c r="G213" s="11">
        <v>1</v>
      </c>
      <c r="H213" s="11">
        <v>15</v>
      </c>
      <c r="I213" s="11">
        <v>1</v>
      </c>
      <c r="J213" s="66">
        <f t="shared" si="4"/>
        <v>11</v>
      </c>
      <c r="K213" s="11">
        <v>3</v>
      </c>
      <c r="L213" s="14"/>
    </row>
    <row r="214" spans="1:12" s="51" customFormat="1" x14ac:dyDescent="0.3">
      <c r="A214" s="152" t="s">
        <v>648</v>
      </c>
      <c r="B214" s="153"/>
      <c r="C214" s="154"/>
      <c r="D214" s="100">
        <f>SUM(D11:D213)</f>
        <v>4214</v>
      </c>
      <c r="E214" s="100">
        <f t="shared" ref="E214:K214" si="5">SUM(E11:E213)</f>
        <v>4062</v>
      </c>
      <c r="F214" s="100">
        <f>SUM(F11:F213)</f>
        <v>2</v>
      </c>
      <c r="G214" s="100">
        <f t="shared" si="5"/>
        <v>1067</v>
      </c>
      <c r="H214" s="100">
        <f t="shared" si="5"/>
        <v>2825</v>
      </c>
      <c r="I214" s="100">
        <f t="shared" si="5"/>
        <v>104</v>
      </c>
      <c r="J214" s="100">
        <f t="shared" si="5"/>
        <v>2365</v>
      </c>
      <c r="K214" s="100">
        <f t="shared" si="5"/>
        <v>494</v>
      </c>
      <c r="L214" s="100"/>
    </row>
  </sheetData>
  <mergeCells count="129">
    <mergeCell ref="A214:C214"/>
    <mergeCell ref="B125:B126"/>
    <mergeCell ref="A125:A126"/>
    <mergeCell ref="A42:A44"/>
    <mergeCell ref="B42:B44"/>
    <mergeCell ref="B45:B49"/>
    <mergeCell ref="A45:A49"/>
    <mergeCell ref="A210:A213"/>
    <mergeCell ref="B210:B213"/>
    <mergeCell ref="A181:A183"/>
    <mergeCell ref="B181:B183"/>
    <mergeCell ref="A207:A209"/>
    <mergeCell ref="B207:B209"/>
    <mergeCell ref="A102:A105"/>
    <mergeCell ref="B102:B105"/>
    <mergeCell ref="A106:A108"/>
    <mergeCell ref="B106:B108"/>
    <mergeCell ref="B129:B131"/>
    <mergeCell ref="A129:A131"/>
    <mergeCell ref="A109:A114"/>
    <mergeCell ref="B109:B114"/>
    <mergeCell ref="B197:B201"/>
    <mergeCell ref="A197:A201"/>
    <mergeCell ref="B202:B206"/>
    <mergeCell ref="A202:A206"/>
    <mergeCell ref="A19:A23"/>
    <mergeCell ref="B19:B23"/>
    <mergeCell ref="B16:B18"/>
    <mergeCell ref="A16:A18"/>
    <mergeCell ref="B139:B143"/>
    <mergeCell ref="A139:A143"/>
    <mergeCell ref="A53:A56"/>
    <mergeCell ref="B53:B56"/>
    <mergeCell ref="B184:B186"/>
    <mergeCell ref="A184:A186"/>
    <mergeCell ref="B174:B176"/>
    <mergeCell ref="A174:A176"/>
    <mergeCell ref="B177:B180"/>
    <mergeCell ref="A177:A180"/>
    <mergeCell ref="B163:B169"/>
    <mergeCell ref="A163:A169"/>
    <mergeCell ref="B170:B171"/>
    <mergeCell ref="A170:A171"/>
    <mergeCell ref="B172:B173"/>
    <mergeCell ref="A172:A173"/>
    <mergeCell ref="B57:B62"/>
    <mergeCell ref="A57:A62"/>
    <mergeCell ref="B80:B84"/>
    <mergeCell ref="B89:B92"/>
    <mergeCell ref="A89:A92"/>
    <mergeCell ref="A1:C1"/>
    <mergeCell ref="A4:L4"/>
    <mergeCell ref="A5:L5"/>
    <mergeCell ref="A7:A9"/>
    <mergeCell ref="B7:B9"/>
    <mergeCell ref="C7:C9"/>
    <mergeCell ref="D7:D9"/>
    <mergeCell ref="E7:H7"/>
    <mergeCell ref="I7:K7"/>
    <mergeCell ref="L7:L9"/>
    <mergeCell ref="E8:E9"/>
    <mergeCell ref="F8:F9"/>
    <mergeCell ref="G8:G9"/>
    <mergeCell ref="H8:H9"/>
    <mergeCell ref="I8:I9"/>
    <mergeCell ref="A80:A84"/>
    <mergeCell ref="B40:B41"/>
    <mergeCell ref="A40:A41"/>
    <mergeCell ref="B26:B28"/>
    <mergeCell ref="A26:A28"/>
    <mergeCell ref="A35:A36"/>
    <mergeCell ref="B35:B36"/>
    <mergeCell ref="B85:B88"/>
    <mergeCell ref="A85:A88"/>
    <mergeCell ref="J8:J9"/>
    <mergeCell ref="K8:K9"/>
    <mergeCell ref="B63:B65"/>
    <mergeCell ref="A63:A65"/>
    <mergeCell ref="B11:B15"/>
    <mergeCell ref="A11:A15"/>
    <mergeCell ref="B66:B68"/>
    <mergeCell ref="A66:A68"/>
    <mergeCell ref="A50:A52"/>
    <mergeCell ref="B50:B52"/>
    <mergeCell ref="A24:A25"/>
    <mergeCell ref="B24:B25"/>
    <mergeCell ref="A29:A31"/>
    <mergeCell ref="B29:B31"/>
    <mergeCell ref="A32:A34"/>
    <mergeCell ref="B32:B34"/>
    <mergeCell ref="B37:B38"/>
    <mergeCell ref="A37:A38"/>
    <mergeCell ref="B69:B72"/>
    <mergeCell ref="A69:A72"/>
    <mergeCell ref="B73:B75"/>
    <mergeCell ref="A73:A75"/>
    <mergeCell ref="A99:A101"/>
    <mergeCell ref="A93:A98"/>
    <mergeCell ref="B93:B98"/>
    <mergeCell ref="B115:B117"/>
    <mergeCell ref="A115:A117"/>
    <mergeCell ref="B118:B122"/>
    <mergeCell ref="A118:A122"/>
    <mergeCell ref="B123:B124"/>
    <mergeCell ref="A123:A124"/>
    <mergeCell ref="A2:C2"/>
    <mergeCell ref="A194:A196"/>
    <mergeCell ref="B194:B196"/>
    <mergeCell ref="B127:B128"/>
    <mergeCell ref="A127:A128"/>
    <mergeCell ref="B135:B138"/>
    <mergeCell ref="A135:A138"/>
    <mergeCell ref="A132:A134"/>
    <mergeCell ref="B132:B134"/>
    <mergeCell ref="B148:B152"/>
    <mergeCell ref="A148:A152"/>
    <mergeCell ref="B153:B156"/>
    <mergeCell ref="A153:A156"/>
    <mergeCell ref="B144:B147"/>
    <mergeCell ref="A144:A147"/>
    <mergeCell ref="B187:B190"/>
    <mergeCell ref="A187:A190"/>
    <mergeCell ref="B191:B193"/>
    <mergeCell ref="A191:A193"/>
    <mergeCell ref="B157:B162"/>
    <mergeCell ref="A157:A162"/>
    <mergeCell ref="A76:A79"/>
    <mergeCell ref="B76:B79"/>
    <mergeCell ref="B99:B10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workbookViewId="0">
      <pane xSplit="4" ySplit="10" topLeftCell="E181" activePane="bottomRight" state="frozen"/>
      <selection pane="topRight" activeCell="E1" sqref="E1"/>
      <selection pane="bottomLeft" activeCell="A10" sqref="A10"/>
      <selection pane="bottomRight" activeCell="A5" sqref="A5:L5"/>
    </sheetView>
  </sheetViews>
  <sheetFormatPr defaultColWidth="9.1640625" defaultRowHeight="14" x14ac:dyDescent="0.3"/>
  <cols>
    <col min="1" max="1" width="4.75" style="5" customWidth="1"/>
    <col min="2" max="2" width="20.58203125" style="5" bestFit="1" customWidth="1"/>
    <col min="3" max="3" width="28.25" style="5" customWidth="1"/>
    <col min="4" max="4" width="12.75" style="5" customWidth="1"/>
    <col min="5" max="5" width="11.83203125" style="5" customWidth="1"/>
    <col min="6" max="7" width="13.25" style="5" customWidth="1"/>
    <col min="8" max="8" width="13.1640625" style="5" customWidth="1"/>
    <col min="9" max="9" width="12.83203125" style="5" customWidth="1"/>
    <col min="10" max="10" width="13" style="5" customWidth="1"/>
    <col min="11" max="11" width="13.4140625" style="5" customWidth="1"/>
    <col min="12" max="12" width="22.4140625" style="5" customWidth="1"/>
    <col min="13" max="13" width="1.75" style="5" customWidth="1"/>
    <col min="14" max="16384" width="9.1640625" style="5"/>
  </cols>
  <sheetData>
    <row r="1" spans="1:12" ht="15.5" x14ac:dyDescent="0.35">
      <c r="A1" s="132" t="s">
        <v>649</v>
      </c>
      <c r="B1" s="133"/>
      <c r="C1" s="133"/>
      <c r="D1" s="2"/>
      <c r="E1" s="2"/>
      <c r="F1" s="2"/>
      <c r="G1" s="4"/>
      <c r="H1" s="4"/>
      <c r="I1" s="4"/>
      <c r="J1" s="4"/>
      <c r="K1" s="4"/>
      <c r="L1" s="4"/>
    </row>
    <row r="2" spans="1:12" ht="27" customHeight="1" x14ac:dyDescent="0.3">
      <c r="A2" s="133" t="s">
        <v>650</v>
      </c>
      <c r="B2" s="133"/>
      <c r="C2" s="133"/>
      <c r="D2" s="2"/>
      <c r="E2" s="2"/>
      <c r="F2" s="2"/>
      <c r="G2" s="2"/>
      <c r="H2" s="2"/>
      <c r="I2" s="2"/>
      <c r="J2" s="2"/>
      <c r="K2" s="2"/>
      <c r="L2" s="2"/>
    </row>
    <row r="3" spans="1:12" ht="9.75" customHeight="1" x14ac:dyDescent="0.3">
      <c r="A3" s="34"/>
      <c r="B3" s="34"/>
      <c r="C3" s="34"/>
      <c r="D3" s="2"/>
      <c r="E3" s="2"/>
      <c r="F3" s="2"/>
      <c r="G3" s="2"/>
      <c r="H3" s="2"/>
      <c r="I3" s="2"/>
      <c r="J3" s="2"/>
      <c r="K3" s="2"/>
      <c r="L3" s="2"/>
    </row>
    <row r="4" spans="1:12" ht="38.25" customHeight="1" x14ac:dyDescent="0.3">
      <c r="A4" s="134" t="s">
        <v>26</v>
      </c>
      <c r="B4" s="134"/>
      <c r="C4" s="134"/>
      <c r="D4" s="134"/>
      <c r="E4" s="134"/>
      <c r="F4" s="134"/>
      <c r="G4" s="134"/>
      <c r="H4" s="134"/>
      <c r="I4" s="134"/>
      <c r="J4" s="134"/>
      <c r="K4" s="134"/>
      <c r="L4" s="134"/>
    </row>
    <row r="5" spans="1:12" ht="15.75" customHeight="1" x14ac:dyDescent="0.3">
      <c r="A5" s="135" t="s">
        <v>652</v>
      </c>
      <c r="B5" s="135"/>
      <c r="C5" s="134"/>
      <c r="D5" s="134"/>
      <c r="E5" s="134"/>
      <c r="F5" s="134"/>
      <c r="G5" s="134"/>
      <c r="H5" s="134"/>
      <c r="I5" s="134"/>
      <c r="J5" s="134"/>
      <c r="K5" s="134"/>
      <c r="L5" s="134"/>
    </row>
    <row r="6" spans="1:12" ht="15.5" x14ac:dyDescent="0.35">
      <c r="A6" s="4"/>
      <c r="B6" s="4"/>
      <c r="C6" s="4"/>
      <c r="D6" s="4"/>
      <c r="E6" s="4"/>
      <c r="F6" s="4"/>
      <c r="G6" s="4"/>
      <c r="H6" s="4"/>
      <c r="I6" s="4"/>
      <c r="J6" s="4"/>
      <c r="K6" s="4"/>
      <c r="L6" s="4"/>
    </row>
    <row r="7" spans="1:12" ht="32.5" customHeight="1" x14ac:dyDescent="0.3">
      <c r="A7" s="136" t="s">
        <v>0</v>
      </c>
      <c r="B7" s="137" t="s">
        <v>11</v>
      </c>
      <c r="C7" s="137" t="s">
        <v>3</v>
      </c>
      <c r="D7" s="136" t="s">
        <v>10</v>
      </c>
      <c r="E7" s="136" t="s">
        <v>4</v>
      </c>
      <c r="F7" s="136"/>
      <c r="G7" s="136"/>
      <c r="H7" s="136"/>
      <c r="I7" s="136" t="s">
        <v>9</v>
      </c>
      <c r="J7" s="136"/>
      <c r="K7" s="136"/>
      <c r="L7" s="140" t="s">
        <v>1</v>
      </c>
    </row>
    <row r="8" spans="1:12" ht="58.15" customHeight="1" x14ac:dyDescent="0.3">
      <c r="A8" s="136"/>
      <c r="B8" s="138"/>
      <c r="C8" s="138"/>
      <c r="D8" s="136"/>
      <c r="E8" s="136" t="s">
        <v>5</v>
      </c>
      <c r="F8" s="136" t="s">
        <v>27</v>
      </c>
      <c r="G8" s="136" t="s">
        <v>28</v>
      </c>
      <c r="H8" s="136" t="s">
        <v>29</v>
      </c>
      <c r="I8" s="136" t="s">
        <v>27</v>
      </c>
      <c r="J8" s="136" t="s">
        <v>28</v>
      </c>
      <c r="K8" s="136" t="s">
        <v>29</v>
      </c>
      <c r="L8" s="140"/>
    </row>
    <row r="9" spans="1:12" ht="33" customHeight="1" x14ac:dyDescent="0.3">
      <c r="A9" s="136"/>
      <c r="B9" s="139"/>
      <c r="C9" s="139"/>
      <c r="D9" s="136"/>
      <c r="E9" s="136"/>
      <c r="F9" s="136"/>
      <c r="G9" s="136"/>
      <c r="H9" s="136"/>
      <c r="I9" s="136"/>
      <c r="J9" s="136"/>
      <c r="K9" s="136"/>
      <c r="L9" s="140"/>
    </row>
    <row r="10" spans="1:12" ht="15.5" x14ac:dyDescent="0.3">
      <c r="A10" s="49">
        <v>1</v>
      </c>
      <c r="B10" s="49">
        <v>2</v>
      </c>
      <c r="C10" s="49">
        <v>3</v>
      </c>
      <c r="D10" s="49">
        <v>4</v>
      </c>
      <c r="E10" s="49">
        <v>5</v>
      </c>
      <c r="F10" s="49">
        <v>6</v>
      </c>
      <c r="G10" s="49">
        <v>7</v>
      </c>
      <c r="H10" s="49">
        <v>8</v>
      </c>
      <c r="I10" s="49">
        <v>9</v>
      </c>
      <c r="J10" s="49">
        <v>10</v>
      </c>
      <c r="K10" s="49">
        <v>12</v>
      </c>
      <c r="L10" s="49">
        <v>13</v>
      </c>
    </row>
    <row r="11" spans="1:12" ht="18" x14ac:dyDescent="0.3">
      <c r="A11" s="143">
        <v>1</v>
      </c>
      <c r="B11" s="143" t="s">
        <v>12</v>
      </c>
      <c r="C11" s="19" t="s">
        <v>66</v>
      </c>
      <c r="D11" s="11">
        <v>66</v>
      </c>
      <c r="E11" s="11">
        <v>66</v>
      </c>
      <c r="F11" s="10"/>
      <c r="G11" s="101">
        <v>58</v>
      </c>
      <c r="H11" s="101">
        <v>8</v>
      </c>
      <c r="I11" s="102">
        <v>1</v>
      </c>
      <c r="J11" s="66">
        <f>ROUNDDOWN(E11*0.6,0)</f>
        <v>39</v>
      </c>
      <c r="K11" s="103">
        <v>9</v>
      </c>
      <c r="L11" s="49"/>
    </row>
    <row r="12" spans="1:12" ht="18" x14ac:dyDescent="0.3">
      <c r="A12" s="144"/>
      <c r="B12" s="144"/>
      <c r="C12" s="19" t="s">
        <v>67</v>
      </c>
      <c r="D12" s="14">
        <v>43</v>
      </c>
      <c r="E12" s="11">
        <v>37</v>
      </c>
      <c r="F12" s="11"/>
      <c r="G12" s="101">
        <v>23</v>
      </c>
      <c r="H12" s="101">
        <v>14</v>
      </c>
      <c r="I12" s="102">
        <v>1</v>
      </c>
      <c r="J12" s="66">
        <f t="shared" ref="J12:J75" si="0">ROUNDDOWN(E12*0.6,0)</f>
        <v>22</v>
      </c>
      <c r="K12" s="102">
        <v>12</v>
      </c>
      <c r="L12" s="49"/>
    </row>
    <row r="13" spans="1:12" ht="18" x14ac:dyDescent="0.3">
      <c r="A13" s="144"/>
      <c r="B13" s="144"/>
      <c r="C13" s="19" t="s">
        <v>68</v>
      </c>
      <c r="D13" s="11">
        <v>19</v>
      </c>
      <c r="E13" s="11">
        <v>18</v>
      </c>
      <c r="F13" s="11"/>
      <c r="G13" s="101">
        <v>12</v>
      </c>
      <c r="H13" s="101">
        <v>6</v>
      </c>
      <c r="I13" s="102">
        <v>1</v>
      </c>
      <c r="J13" s="66">
        <f t="shared" si="0"/>
        <v>10</v>
      </c>
      <c r="K13" s="103">
        <v>5</v>
      </c>
      <c r="L13" s="49"/>
    </row>
    <row r="14" spans="1:12" ht="18" x14ac:dyDescent="0.3">
      <c r="A14" s="144"/>
      <c r="B14" s="144"/>
      <c r="C14" s="19" t="s">
        <v>69</v>
      </c>
      <c r="D14" s="11">
        <v>34</v>
      </c>
      <c r="E14" s="11">
        <v>31</v>
      </c>
      <c r="F14" s="11"/>
      <c r="G14" s="103">
        <v>21</v>
      </c>
      <c r="H14" s="103">
        <v>10</v>
      </c>
      <c r="I14" s="103">
        <v>0</v>
      </c>
      <c r="J14" s="66">
        <f t="shared" si="0"/>
        <v>18</v>
      </c>
      <c r="K14" s="103">
        <v>10</v>
      </c>
      <c r="L14" s="49"/>
    </row>
    <row r="15" spans="1:12" ht="18" x14ac:dyDescent="0.3">
      <c r="A15" s="144"/>
      <c r="B15" s="144"/>
      <c r="C15" s="19" t="s">
        <v>70</v>
      </c>
      <c r="D15" s="11">
        <v>16</v>
      </c>
      <c r="E15" s="11">
        <v>14</v>
      </c>
      <c r="F15" s="11"/>
      <c r="G15" s="103">
        <v>5</v>
      </c>
      <c r="H15" s="103">
        <v>9</v>
      </c>
      <c r="I15" s="103">
        <v>0</v>
      </c>
      <c r="J15" s="66">
        <f t="shared" si="0"/>
        <v>8</v>
      </c>
      <c r="K15" s="103">
        <v>7</v>
      </c>
      <c r="L15" s="49"/>
    </row>
    <row r="16" spans="1:12" ht="15.5" x14ac:dyDescent="0.3">
      <c r="A16" s="129">
        <v>2</v>
      </c>
      <c r="B16" s="148" t="s">
        <v>13</v>
      </c>
      <c r="C16" s="45" t="s">
        <v>53</v>
      </c>
      <c r="D16" s="45">
        <v>25</v>
      </c>
      <c r="E16" s="45">
        <v>24</v>
      </c>
      <c r="F16" s="45">
        <v>0</v>
      </c>
      <c r="G16" s="45">
        <v>18</v>
      </c>
      <c r="H16" s="45">
        <v>6</v>
      </c>
      <c r="I16" s="45">
        <v>0</v>
      </c>
      <c r="J16" s="66">
        <f t="shared" si="0"/>
        <v>14</v>
      </c>
      <c r="K16" s="45">
        <v>0</v>
      </c>
      <c r="L16" s="11"/>
    </row>
    <row r="17" spans="1:12" ht="15.5" x14ac:dyDescent="0.3">
      <c r="A17" s="131"/>
      <c r="B17" s="142"/>
      <c r="C17" s="45" t="s">
        <v>54</v>
      </c>
      <c r="D17" s="45">
        <v>21</v>
      </c>
      <c r="E17" s="45">
        <v>21</v>
      </c>
      <c r="F17" s="45">
        <v>0</v>
      </c>
      <c r="G17" s="45">
        <v>19</v>
      </c>
      <c r="H17" s="45">
        <v>2</v>
      </c>
      <c r="I17" s="45">
        <v>0</v>
      </c>
      <c r="J17" s="66">
        <f t="shared" si="0"/>
        <v>12</v>
      </c>
      <c r="K17" s="45">
        <v>0</v>
      </c>
      <c r="L17" s="11"/>
    </row>
    <row r="18" spans="1:12" ht="15.5" x14ac:dyDescent="0.3">
      <c r="A18" s="146">
        <v>3</v>
      </c>
      <c r="B18" s="146" t="s">
        <v>14</v>
      </c>
      <c r="C18" s="10" t="s">
        <v>40</v>
      </c>
      <c r="D18" s="10">
        <v>33</v>
      </c>
      <c r="E18" s="10">
        <v>27</v>
      </c>
      <c r="F18" s="10">
        <v>0</v>
      </c>
      <c r="G18" s="10">
        <v>19</v>
      </c>
      <c r="H18" s="10">
        <v>8</v>
      </c>
      <c r="I18" s="10">
        <v>0</v>
      </c>
      <c r="J18" s="66">
        <f t="shared" si="0"/>
        <v>16</v>
      </c>
      <c r="K18" s="10">
        <v>0</v>
      </c>
      <c r="L18" s="10"/>
    </row>
    <row r="19" spans="1:12" ht="15.5" x14ac:dyDescent="0.3">
      <c r="A19" s="146"/>
      <c r="B19" s="146"/>
      <c r="C19" s="10" t="s">
        <v>41</v>
      </c>
      <c r="D19" s="10">
        <v>8</v>
      </c>
      <c r="E19" s="10">
        <v>8</v>
      </c>
      <c r="F19" s="10">
        <v>0</v>
      </c>
      <c r="G19" s="10">
        <v>6</v>
      </c>
      <c r="H19" s="10">
        <v>2</v>
      </c>
      <c r="I19" s="10">
        <v>0</v>
      </c>
      <c r="J19" s="66">
        <f t="shared" si="0"/>
        <v>4</v>
      </c>
      <c r="K19" s="10">
        <v>0</v>
      </c>
      <c r="L19" s="104"/>
    </row>
    <row r="20" spans="1:12" ht="15.5" x14ac:dyDescent="0.3">
      <c r="A20" s="146"/>
      <c r="B20" s="146"/>
      <c r="C20" s="10" t="s">
        <v>42</v>
      </c>
      <c r="D20" s="10">
        <v>19</v>
      </c>
      <c r="E20" s="10">
        <v>18</v>
      </c>
      <c r="F20" s="10">
        <v>0</v>
      </c>
      <c r="G20" s="10">
        <v>14</v>
      </c>
      <c r="H20" s="10">
        <v>4</v>
      </c>
      <c r="I20" s="10">
        <v>0</v>
      </c>
      <c r="J20" s="66">
        <f t="shared" si="0"/>
        <v>10</v>
      </c>
      <c r="K20" s="10">
        <v>0</v>
      </c>
      <c r="L20" s="10"/>
    </row>
    <row r="21" spans="1:12" ht="31" x14ac:dyDescent="0.3">
      <c r="A21" s="129">
        <v>4</v>
      </c>
      <c r="B21" s="129" t="s">
        <v>43</v>
      </c>
      <c r="C21" s="10" t="s">
        <v>445</v>
      </c>
      <c r="D21" s="10">
        <v>17</v>
      </c>
      <c r="E21" s="10">
        <v>16</v>
      </c>
      <c r="F21" s="10">
        <v>0</v>
      </c>
      <c r="G21" s="10">
        <v>2</v>
      </c>
      <c r="H21" s="10">
        <v>14</v>
      </c>
      <c r="I21" s="10">
        <v>0</v>
      </c>
      <c r="J21" s="66">
        <f t="shared" si="0"/>
        <v>9</v>
      </c>
      <c r="K21" s="10">
        <v>0</v>
      </c>
      <c r="L21" s="10"/>
    </row>
    <row r="22" spans="1:12" ht="31" x14ac:dyDescent="0.3">
      <c r="A22" s="131"/>
      <c r="B22" s="131"/>
      <c r="C22" s="10" t="s">
        <v>444</v>
      </c>
      <c r="D22" s="10">
        <v>15</v>
      </c>
      <c r="E22" s="10">
        <v>13</v>
      </c>
      <c r="F22" s="10">
        <v>0</v>
      </c>
      <c r="G22" s="10">
        <v>5</v>
      </c>
      <c r="H22" s="10">
        <v>8</v>
      </c>
      <c r="I22" s="10">
        <v>0</v>
      </c>
      <c r="J22" s="66">
        <f t="shared" si="0"/>
        <v>7</v>
      </c>
      <c r="K22" s="10">
        <v>0</v>
      </c>
      <c r="L22" s="10"/>
    </row>
    <row r="23" spans="1:12" ht="31" x14ac:dyDescent="0.3">
      <c r="A23" s="129">
        <v>5</v>
      </c>
      <c r="B23" s="129" t="s">
        <v>44</v>
      </c>
      <c r="C23" s="10" t="s">
        <v>80</v>
      </c>
      <c r="D23" s="10">
        <v>17</v>
      </c>
      <c r="E23" s="10">
        <v>14</v>
      </c>
      <c r="F23" s="10">
        <v>0</v>
      </c>
      <c r="G23" s="10">
        <v>8</v>
      </c>
      <c r="H23" s="10">
        <v>8</v>
      </c>
      <c r="I23" s="10">
        <v>0</v>
      </c>
      <c r="J23" s="66">
        <f t="shared" si="0"/>
        <v>8</v>
      </c>
      <c r="K23" s="10">
        <v>0</v>
      </c>
      <c r="L23" s="11"/>
    </row>
    <row r="24" spans="1:12" ht="31" x14ac:dyDescent="0.3">
      <c r="A24" s="130"/>
      <c r="B24" s="130"/>
      <c r="C24" s="10" t="s">
        <v>81</v>
      </c>
      <c r="D24" s="10">
        <v>10</v>
      </c>
      <c r="E24" s="10">
        <v>10</v>
      </c>
      <c r="F24" s="10">
        <v>0</v>
      </c>
      <c r="G24" s="32" t="s">
        <v>82</v>
      </c>
      <c r="H24" s="32" t="s">
        <v>83</v>
      </c>
      <c r="I24" s="10">
        <v>0</v>
      </c>
      <c r="J24" s="66">
        <f t="shared" si="0"/>
        <v>6</v>
      </c>
      <c r="K24" s="32" t="s">
        <v>84</v>
      </c>
      <c r="L24" s="11"/>
    </row>
    <row r="25" spans="1:12" ht="31" x14ac:dyDescent="0.3">
      <c r="A25" s="131"/>
      <c r="B25" s="131"/>
      <c r="C25" s="10" t="s">
        <v>85</v>
      </c>
      <c r="D25" s="10">
        <v>10</v>
      </c>
      <c r="E25" s="10">
        <v>10</v>
      </c>
      <c r="F25" s="10">
        <v>0</v>
      </c>
      <c r="G25" s="10">
        <v>4</v>
      </c>
      <c r="H25" s="10">
        <v>6</v>
      </c>
      <c r="I25" s="10">
        <v>0</v>
      </c>
      <c r="J25" s="66">
        <f t="shared" si="0"/>
        <v>6</v>
      </c>
      <c r="K25" s="10">
        <v>0</v>
      </c>
      <c r="L25" s="11"/>
    </row>
    <row r="26" spans="1:12" ht="31" x14ac:dyDescent="0.3">
      <c r="A26" s="129">
        <v>6</v>
      </c>
      <c r="B26" s="129" t="s">
        <v>45</v>
      </c>
      <c r="C26" s="10" t="s">
        <v>453</v>
      </c>
      <c r="D26" s="45">
        <v>19</v>
      </c>
      <c r="E26" s="45">
        <v>16</v>
      </c>
      <c r="F26" s="45">
        <v>0</v>
      </c>
      <c r="G26" s="45">
        <v>10</v>
      </c>
      <c r="H26" s="45">
        <v>6</v>
      </c>
      <c r="I26" s="45">
        <v>0</v>
      </c>
      <c r="J26" s="66">
        <f t="shared" si="0"/>
        <v>9</v>
      </c>
      <c r="K26" s="45">
        <v>0</v>
      </c>
      <c r="L26" s="45"/>
    </row>
    <row r="27" spans="1:12" ht="15.5" x14ac:dyDescent="0.3">
      <c r="A27" s="130"/>
      <c r="B27" s="130"/>
      <c r="C27" s="10" t="s">
        <v>454</v>
      </c>
      <c r="D27" s="10">
        <v>13</v>
      </c>
      <c r="E27" s="10">
        <v>13</v>
      </c>
      <c r="F27" s="10">
        <v>0</v>
      </c>
      <c r="G27" s="10">
        <v>9</v>
      </c>
      <c r="H27" s="10">
        <v>4</v>
      </c>
      <c r="I27" s="10">
        <v>0</v>
      </c>
      <c r="J27" s="66">
        <f t="shared" si="0"/>
        <v>7</v>
      </c>
      <c r="K27" s="10">
        <v>0</v>
      </c>
      <c r="L27" s="10"/>
    </row>
    <row r="28" spans="1:12" ht="15.5" x14ac:dyDescent="0.3">
      <c r="A28" s="130"/>
      <c r="B28" s="130"/>
      <c r="C28" s="10" t="s">
        <v>455</v>
      </c>
      <c r="D28" s="10">
        <v>22</v>
      </c>
      <c r="E28" s="10">
        <v>19</v>
      </c>
      <c r="F28" s="10">
        <v>0</v>
      </c>
      <c r="G28" s="10">
        <v>12</v>
      </c>
      <c r="H28" s="10">
        <v>7</v>
      </c>
      <c r="I28" s="10">
        <v>0</v>
      </c>
      <c r="J28" s="66">
        <f t="shared" si="0"/>
        <v>11</v>
      </c>
      <c r="K28" s="10">
        <v>0</v>
      </c>
      <c r="L28" s="45"/>
    </row>
    <row r="29" spans="1:12" ht="15.5" x14ac:dyDescent="0.3">
      <c r="A29" s="131"/>
      <c r="B29" s="131"/>
      <c r="C29" s="60" t="s">
        <v>456</v>
      </c>
      <c r="D29" s="60">
        <v>18</v>
      </c>
      <c r="E29" s="60">
        <f>F29+G29+H29</f>
        <v>15</v>
      </c>
      <c r="F29" s="60">
        <v>0</v>
      </c>
      <c r="G29" s="60">
        <v>8</v>
      </c>
      <c r="H29" s="60">
        <v>7</v>
      </c>
      <c r="I29" s="60">
        <v>0</v>
      </c>
      <c r="J29" s="66">
        <f t="shared" si="0"/>
        <v>9</v>
      </c>
      <c r="K29" s="60">
        <v>0</v>
      </c>
      <c r="L29" s="55"/>
    </row>
    <row r="30" spans="1:12" ht="31" x14ac:dyDescent="0.3">
      <c r="A30" s="129">
        <v>7</v>
      </c>
      <c r="B30" s="129" t="s">
        <v>46</v>
      </c>
      <c r="C30" s="10" t="s">
        <v>461</v>
      </c>
      <c r="D30" s="10">
        <v>20</v>
      </c>
      <c r="E30" s="10">
        <v>18</v>
      </c>
      <c r="F30" s="10">
        <v>0</v>
      </c>
      <c r="G30" s="10">
        <v>3</v>
      </c>
      <c r="H30" s="10">
        <v>15</v>
      </c>
      <c r="I30" s="10">
        <v>0</v>
      </c>
      <c r="J30" s="66">
        <f t="shared" si="0"/>
        <v>10</v>
      </c>
      <c r="K30" s="10">
        <v>0</v>
      </c>
      <c r="L30" s="105"/>
    </row>
    <row r="31" spans="1:12" ht="31" x14ac:dyDescent="0.3">
      <c r="A31" s="131"/>
      <c r="B31" s="131"/>
      <c r="C31" s="10" t="s">
        <v>462</v>
      </c>
      <c r="D31" s="10">
        <v>18</v>
      </c>
      <c r="E31" s="10">
        <v>15</v>
      </c>
      <c r="F31" s="10">
        <v>0</v>
      </c>
      <c r="G31" s="10">
        <v>4</v>
      </c>
      <c r="H31" s="10">
        <v>11</v>
      </c>
      <c r="I31" s="10">
        <v>0</v>
      </c>
      <c r="J31" s="66">
        <f t="shared" si="0"/>
        <v>9</v>
      </c>
      <c r="K31" s="10">
        <v>0</v>
      </c>
      <c r="L31" s="10"/>
    </row>
    <row r="32" spans="1:12" ht="31" x14ac:dyDescent="0.3">
      <c r="A32" s="146">
        <v>8</v>
      </c>
      <c r="B32" s="146" t="s">
        <v>86</v>
      </c>
      <c r="C32" s="30" t="s">
        <v>98</v>
      </c>
      <c r="D32" s="106">
        <v>13</v>
      </c>
      <c r="E32" s="30">
        <v>13</v>
      </c>
      <c r="F32" s="30">
        <v>0</v>
      </c>
      <c r="G32" s="30">
        <v>5</v>
      </c>
      <c r="H32" s="30">
        <v>8</v>
      </c>
      <c r="I32" s="30">
        <v>0</v>
      </c>
      <c r="J32" s="66">
        <f t="shared" si="0"/>
        <v>7</v>
      </c>
      <c r="K32" s="30">
        <v>0</v>
      </c>
      <c r="L32" s="30"/>
    </row>
    <row r="33" spans="1:12" ht="31" x14ac:dyDescent="0.3">
      <c r="A33" s="146"/>
      <c r="B33" s="146"/>
      <c r="C33" s="10" t="s">
        <v>99</v>
      </c>
      <c r="D33" s="78">
        <v>20</v>
      </c>
      <c r="E33" s="45">
        <v>20</v>
      </c>
      <c r="F33" s="45">
        <v>0</v>
      </c>
      <c r="G33" s="45">
        <v>11</v>
      </c>
      <c r="H33" s="45">
        <v>9</v>
      </c>
      <c r="I33" s="45">
        <v>0</v>
      </c>
      <c r="J33" s="66">
        <f t="shared" si="0"/>
        <v>12</v>
      </c>
      <c r="K33" s="45">
        <v>0</v>
      </c>
      <c r="L33" s="45"/>
    </row>
    <row r="34" spans="1:12" ht="31" x14ac:dyDescent="0.3">
      <c r="A34" s="146">
        <v>9</v>
      </c>
      <c r="B34" s="146" t="s">
        <v>96</v>
      </c>
      <c r="C34" s="10" t="s">
        <v>97</v>
      </c>
      <c r="D34" s="10">
        <v>17</v>
      </c>
      <c r="E34" s="10">
        <v>15</v>
      </c>
      <c r="F34" s="10">
        <v>0</v>
      </c>
      <c r="G34" s="10">
        <v>8</v>
      </c>
      <c r="H34" s="10">
        <v>6</v>
      </c>
      <c r="I34" s="10">
        <v>0</v>
      </c>
      <c r="J34" s="66">
        <f t="shared" si="0"/>
        <v>9</v>
      </c>
      <c r="K34" s="10">
        <v>0</v>
      </c>
      <c r="L34" s="10"/>
    </row>
    <row r="35" spans="1:12" ht="31" x14ac:dyDescent="0.3">
      <c r="A35" s="146"/>
      <c r="B35" s="146"/>
      <c r="C35" s="10" t="s">
        <v>95</v>
      </c>
      <c r="D35" s="10">
        <v>18</v>
      </c>
      <c r="E35" s="10">
        <v>18</v>
      </c>
      <c r="F35" s="10">
        <v>0</v>
      </c>
      <c r="G35" s="10">
        <v>6</v>
      </c>
      <c r="H35" s="10">
        <v>12</v>
      </c>
      <c r="I35" s="10">
        <v>0</v>
      </c>
      <c r="J35" s="66">
        <f t="shared" si="0"/>
        <v>10</v>
      </c>
      <c r="K35" s="10">
        <v>0</v>
      </c>
      <c r="L35" s="10"/>
    </row>
    <row r="36" spans="1:12" s="44" customFormat="1" ht="31" x14ac:dyDescent="0.3">
      <c r="A36" s="11">
        <v>10</v>
      </c>
      <c r="B36" s="11" t="s">
        <v>100</v>
      </c>
      <c r="C36" s="10" t="s">
        <v>584</v>
      </c>
      <c r="D36" s="11">
        <v>18</v>
      </c>
      <c r="E36" s="11">
        <v>18</v>
      </c>
      <c r="F36" s="11">
        <v>0</v>
      </c>
      <c r="G36" s="11">
        <v>4</v>
      </c>
      <c r="H36" s="11">
        <v>14</v>
      </c>
      <c r="I36" s="11">
        <v>0</v>
      </c>
      <c r="J36" s="66">
        <f t="shared" si="0"/>
        <v>10</v>
      </c>
      <c r="K36" s="11">
        <v>0</v>
      </c>
      <c r="L36" s="11"/>
    </row>
    <row r="37" spans="1:12" s="44" customFormat="1" ht="31" x14ac:dyDescent="0.3">
      <c r="A37" s="146">
        <v>11</v>
      </c>
      <c r="B37" s="146" t="s">
        <v>101</v>
      </c>
      <c r="C37" s="10" t="s">
        <v>106</v>
      </c>
      <c r="D37" s="10">
        <v>18</v>
      </c>
      <c r="E37" s="10">
        <v>17</v>
      </c>
      <c r="F37" s="10">
        <v>0</v>
      </c>
      <c r="G37" s="10">
        <v>4</v>
      </c>
      <c r="H37" s="10">
        <v>13</v>
      </c>
      <c r="I37" s="10">
        <v>0</v>
      </c>
      <c r="J37" s="66">
        <f t="shared" si="0"/>
        <v>10</v>
      </c>
      <c r="K37" s="10">
        <v>0</v>
      </c>
      <c r="L37" s="10"/>
    </row>
    <row r="38" spans="1:12" s="44" customFormat="1" ht="31" x14ac:dyDescent="0.3">
      <c r="A38" s="146"/>
      <c r="B38" s="146"/>
      <c r="C38" s="10" t="s">
        <v>631</v>
      </c>
      <c r="D38" s="10">
        <v>16</v>
      </c>
      <c r="E38" s="10">
        <v>15</v>
      </c>
      <c r="F38" s="10">
        <v>0</v>
      </c>
      <c r="G38" s="10">
        <v>4</v>
      </c>
      <c r="H38" s="10">
        <v>11</v>
      </c>
      <c r="I38" s="10">
        <v>0</v>
      </c>
      <c r="J38" s="66">
        <f t="shared" si="0"/>
        <v>9</v>
      </c>
      <c r="K38" s="10">
        <v>0</v>
      </c>
      <c r="L38" s="10"/>
    </row>
    <row r="39" spans="1:12" ht="31" x14ac:dyDescent="0.3">
      <c r="A39" s="129">
        <v>12</v>
      </c>
      <c r="B39" s="129" t="s">
        <v>107</v>
      </c>
      <c r="C39" s="10" t="s">
        <v>468</v>
      </c>
      <c r="D39" s="10">
        <v>26</v>
      </c>
      <c r="E39" s="10">
        <v>24</v>
      </c>
      <c r="F39" s="10">
        <v>0</v>
      </c>
      <c r="G39" s="10">
        <v>5</v>
      </c>
      <c r="H39" s="10">
        <v>19</v>
      </c>
      <c r="I39" s="10">
        <v>0</v>
      </c>
      <c r="J39" s="66">
        <f t="shared" si="0"/>
        <v>14</v>
      </c>
      <c r="K39" s="10">
        <v>0</v>
      </c>
      <c r="L39" s="10"/>
    </row>
    <row r="40" spans="1:12" ht="31" x14ac:dyDescent="0.3">
      <c r="A40" s="131"/>
      <c r="B40" s="131"/>
      <c r="C40" s="10" t="s">
        <v>469</v>
      </c>
      <c r="D40" s="10">
        <v>26</v>
      </c>
      <c r="E40" s="10">
        <v>23</v>
      </c>
      <c r="F40" s="10">
        <v>0</v>
      </c>
      <c r="G40" s="10">
        <v>6</v>
      </c>
      <c r="H40" s="10">
        <v>17</v>
      </c>
      <c r="I40" s="10">
        <v>0</v>
      </c>
      <c r="J40" s="66">
        <f t="shared" si="0"/>
        <v>13</v>
      </c>
      <c r="K40" s="10">
        <v>0</v>
      </c>
      <c r="L40" s="10"/>
    </row>
    <row r="41" spans="1:12" ht="31" x14ac:dyDescent="0.3">
      <c r="A41" s="129">
        <v>13</v>
      </c>
      <c r="B41" s="129" t="s">
        <v>108</v>
      </c>
      <c r="C41" s="14" t="s">
        <v>112</v>
      </c>
      <c r="D41" s="14">
        <v>15</v>
      </c>
      <c r="E41" s="14">
        <v>12</v>
      </c>
      <c r="F41" s="14">
        <v>0</v>
      </c>
      <c r="G41" s="14">
        <v>1</v>
      </c>
      <c r="H41" s="14">
        <v>11</v>
      </c>
      <c r="I41" s="14">
        <v>0</v>
      </c>
      <c r="J41" s="66">
        <f t="shared" si="0"/>
        <v>7</v>
      </c>
      <c r="K41" s="14">
        <v>0</v>
      </c>
      <c r="L41" s="14"/>
    </row>
    <row r="42" spans="1:12" ht="15.5" x14ac:dyDescent="0.3">
      <c r="A42" s="130"/>
      <c r="B42" s="130"/>
      <c r="C42" s="10" t="s">
        <v>116</v>
      </c>
      <c r="D42" s="10">
        <v>9</v>
      </c>
      <c r="E42" s="10">
        <v>8</v>
      </c>
      <c r="F42" s="10">
        <v>0</v>
      </c>
      <c r="G42" s="10">
        <v>2</v>
      </c>
      <c r="H42" s="10">
        <v>6</v>
      </c>
      <c r="I42" s="10">
        <v>0</v>
      </c>
      <c r="J42" s="66">
        <f t="shared" si="0"/>
        <v>4</v>
      </c>
      <c r="K42" s="10">
        <v>0</v>
      </c>
      <c r="L42" s="10"/>
    </row>
    <row r="43" spans="1:12" ht="31" x14ac:dyDescent="0.3">
      <c r="A43" s="131"/>
      <c r="B43" s="131"/>
      <c r="C43" s="14" t="s">
        <v>113</v>
      </c>
      <c r="D43" s="14">
        <v>10</v>
      </c>
      <c r="E43" s="14">
        <v>9</v>
      </c>
      <c r="F43" s="14">
        <v>0</v>
      </c>
      <c r="G43" s="14">
        <v>2</v>
      </c>
      <c r="H43" s="14">
        <v>7</v>
      </c>
      <c r="I43" s="14">
        <v>0</v>
      </c>
      <c r="J43" s="66">
        <f t="shared" si="0"/>
        <v>5</v>
      </c>
      <c r="K43" s="14">
        <v>0</v>
      </c>
      <c r="L43" s="10"/>
    </row>
    <row r="44" spans="1:12" ht="31" x14ac:dyDescent="0.3">
      <c r="A44" s="57">
        <v>14</v>
      </c>
      <c r="B44" s="57" t="s">
        <v>117</v>
      </c>
      <c r="C44" s="54" t="s">
        <v>120</v>
      </c>
      <c r="D44" s="55">
        <v>18</v>
      </c>
      <c r="E44" s="55">
        <v>18</v>
      </c>
      <c r="F44" s="55">
        <v>0</v>
      </c>
      <c r="G44" s="55">
        <v>3</v>
      </c>
      <c r="H44" s="55">
        <v>15</v>
      </c>
      <c r="I44" s="55">
        <v>0</v>
      </c>
      <c r="J44" s="66">
        <f t="shared" si="0"/>
        <v>10</v>
      </c>
      <c r="K44" s="55">
        <v>6</v>
      </c>
      <c r="L44" s="55"/>
    </row>
    <row r="45" spans="1:12" ht="31" x14ac:dyDescent="0.3">
      <c r="A45" s="129">
        <v>15</v>
      </c>
      <c r="B45" s="129" t="s">
        <v>121</v>
      </c>
      <c r="C45" s="45" t="s">
        <v>477</v>
      </c>
      <c r="D45" s="45">
        <v>20</v>
      </c>
      <c r="E45" s="45">
        <v>20</v>
      </c>
      <c r="F45" s="45">
        <v>0</v>
      </c>
      <c r="G45" s="45">
        <v>7</v>
      </c>
      <c r="H45" s="45">
        <v>13</v>
      </c>
      <c r="I45" s="45">
        <v>5</v>
      </c>
      <c r="J45" s="66">
        <f t="shared" si="0"/>
        <v>12</v>
      </c>
      <c r="K45" s="45">
        <v>0</v>
      </c>
      <c r="L45" s="45"/>
    </row>
    <row r="46" spans="1:12" ht="31" x14ac:dyDescent="0.3">
      <c r="A46" s="130"/>
      <c r="B46" s="130"/>
      <c r="C46" s="45" t="s">
        <v>478</v>
      </c>
      <c r="D46" s="77">
        <v>15</v>
      </c>
      <c r="E46" s="77">
        <v>11</v>
      </c>
      <c r="F46" s="77">
        <v>0</v>
      </c>
      <c r="G46" s="77">
        <v>3</v>
      </c>
      <c r="H46" s="77">
        <v>8</v>
      </c>
      <c r="I46" s="77">
        <v>0</v>
      </c>
      <c r="J46" s="66">
        <f t="shared" si="0"/>
        <v>6</v>
      </c>
      <c r="K46" s="77">
        <v>0</v>
      </c>
      <c r="L46" s="45"/>
    </row>
    <row r="47" spans="1:12" ht="31" x14ac:dyDescent="0.3">
      <c r="A47" s="130"/>
      <c r="B47" s="130"/>
      <c r="C47" s="45" t="s">
        <v>479</v>
      </c>
      <c r="D47" s="45">
        <v>22</v>
      </c>
      <c r="E47" s="45">
        <v>20</v>
      </c>
      <c r="F47" s="45">
        <v>0</v>
      </c>
      <c r="G47" s="45">
        <v>5</v>
      </c>
      <c r="H47" s="45">
        <v>15</v>
      </c>
      <c r="I47" s="45">
        <v>0</v>
      </c>
      <c r="J47" s="66">
        <f t="shared" si="0"/>
        <v>12</v>
      </c>
      <c r="K47" s="45">
        <v>0</v>
      </c>
      <c r="L47" s="45"/>
    </row>
    <row r="48" spans="1:12" ht="15.5" x14ac:dyDescent="0.3">
      <c r="A48" s="131"/>
      <c r="B48" s="131"/>
      <c r="C48" s="45" t="s">
        <v>480</v>
      </c>
      <c r="D48" s="45">
        <v>23</v>
      </c>
      <c r="E48" s="45">
        <v>21</v>
      </c>
      <c r="F48" s="45">
        <v>0</v>
      </c>
      <c r="G48" s="45">
        <v>10</v>
      </c>
      <c r="H48" s="45">
        <v>11</v>
      </c>
      <c r="I48" s="45">
        <v>2</v>
      </c>
      <c r="J48" s="66">
        <f t="shared" si="0"/>
        <v>12</v>
      </c>
      <c r="K48" s="45">
        <v>2</v>
      </c>
      <c r="L48" s="45"/>
    </row>
    <row r="49" spans="1:12" ht="31" x14ac:dyDescent="0.3">
      <c r="A49" s="129">
        <v>16</v>
      </c>
      <c r="B49" s="129" t="s">
        <v>122</v>
      </c>
      <c r="C49" s="10" t="s">
        <v>129</v>
      </c>
      <c r="D49" s="10">
        <v>16</v>
      </c>
      <c r="E49" s="10">
        <v>14</v>
      </c>
      <c r="F49" s="10">
        <v>0</v>
      </c>
      <c r="G49" s="10">
        <v>2</v>
      </c>
      <c r="H49" s="10">
        <v>12</v>
      </c>
      <c r="I49" s="10">
        <v>0</v>
      </c>
      <c r="J49" s="66">
        <f t="shared" si="0"/>
        <v>8</v>
      </c>
      <c r="K49" s="10">
        <v>0</v>
      </c>
      <c r="L49" s="10"/>
    </row>
    <row r="50" spans="1:12" ht="31" x14ac:dyDescent="0.3">
      <c r="A50" s="131"/>
      <c r="B50" s="131"/>
      <c r="C50" s="10" t="s">
        <v>130</v>
      </c>
      <c r="D50" s="10">
        <v>17</v>
      </c>
      <c r="E50" s="10">
        <v>16</v>
      </c>
      <c r="F50" s="10">
        <v>0</v>
      </c>
      <c r="G50" s="10">
        <v>4</v>
      </c>
      <c r="H50" s="10">
        <v>12</v>
      </c>
      <c r="I50" s="10">
        <v>0</v>
      </c>
      <c r="J50" s="66">
        <f t="shared" si="0"/>
        <v>9</v>
      </c>
      <c r="K50" s="10">
        <v>0</v>
      </c>
      <c r="L50" s="10"/>
    </row>
    <row r="51" spans="1:12" ht="15.5" x14ac:dyDescent="0.3">
      <c r="A51" s="11">
        <v>17</v>
      </c>
      <c r="B51" s="11" t="s">
        <v>132</v>
      </c>
      <c r="C51" s="11">
        <v>0</v>
      </c>
      <c r="D51" s="11"/>
      <c r="E51" s="11"/>
      <c r="F51" s="11"/>
      <c r="G51" s="11"/>
      <c r="H51" s="11" t="s">
        <v>21</v>
      </c>
      <c r="I51" s="11"/>
      <c r="J51" s="66">
        <f t="shared" si="0"/>
        <v>0</v>
      </c>
      <c r="K51" s="11"/>
      <c r="L51" s="11"/>
    </row>
    <row r="52" spans="1:12" ht="15.5" x14ac:dyDescent="0.3">
      <c r="A52" s="129">
        <v>18</v>
      </c>
      <c r="B52" s="129" t="s">
        <v>139</v>
      </c>
      <c r="C52" s="10" t="s">
        <v>146</v>
      </c>
      <c r="D52" s="10">
        <v>11</v>
      </c>
      <c r="E52" s="10">
        <v>8</v>
      </c>
      <c r="F52" s="10">
        <v>0</v>
      </c>
      <c r="G52" s="10">
        <v>3</v>
      </c>
      <c r="H52" s="10">
        <v>5</v>
      </c>
      <c r="I52" s="10">
        <v>0</v>
      </c>
      <c r="J52" s="66">
        <f t="shared" si="0"/>
        <v>4</v>
      </c>
      <c r="K52" s="10">
        <v>4</v>
      </c>
      <c r="L52" s="10"/>
    </row>
    <row r="53" spans="1:12" ht="15.5" x14ac:dyDescent="0.3">
      <c r="A53" s="130"/>
      <c r="B53" s="130"/>
      <c r="C53" s="14" t="s">
        <v>147</v>
      </c>
      <c r="D53" s="14">
        <v>26</v>
      </c>
      <c r="E53" s="14">
        <v>21</v>
      </c>
      <c r="F53" s="14">
        <v>0</v>
      </c>
      <c r="G53" s="14">
        <v>7</v>
      </c>
      <c r="H53" s="14">
        <v>14</v>
      </c>
      <c r="I53" s="14">
        <v>0</v>
      </c>
      <c r="J53" s="66">
        <f t="shared" si="0"/>
        <v>12</v>
      </c>
      <c r="K53" s="14">
        <v>0</v>
      </c>
      <c r="L53" s="14"/>
    </row>
    <row r="54" spans="1:12" ht="15.5" x14ac:dyDescent="0.3">
      <c r="A54" s="130"/>
      <c r="B54" s="130"/>
      <c r="C54" s="10" t="s">
        <v>148</v>
      </c>
      <c r="D54" s="10">
        <v>11</v>
      </c>
      <c r="E54" s="10">
        <v>7</v>
      </c>
      <c r="F54" s="10">
        <v>0</v>
      </c>
      <c r="G54" s="10">
        <v>3</v>
      </c>
      <c r="H54" s="10">
        <v>4</v>
      </c>
      <c r="I54" s="10">
        <v>0</v>
      </c>
      <c r="J54" s="66">
        <f t="shared" si="0"/>
        <v>4</v>
      </c>
      <c r="K54" s="10">
        <v>0</v>
      </c>
      <c r="L54" s="14"/>
    </row>
    <row r="55" spans="1:12" ht="15.5" x14ac:dyDescent="0.3">
      <c r="A55" s="131"/>
      <c r="B55" s="131"/>
      <c r="C55" s="14" t="s">
        <v>149</v>
      </c>
      <c r="D55" s="14">
        <v>26</v>
      </c>
      <c r="E55" s="14">
        <v>20</v>
      </c>
      <c r="F55" s="14">
        <v>0</v>
      </c>
      <c r="G55" s="14">
        <v>5</v>
      </c>
      <c r="H55" s="14">
        <v>15</v>
      </c>
      <c r="I55" s="14">
        <v>0</v>
      </c>
      <c r="J55" s="66">
        <f t="shared" si="0"/>
        <v>12</v>
      </c>
      <c r="K55" s="14">
        <v>0</v>
      </c>
      <c r="L55" s="14"/>
    </row>
    <row r="56" spans="1:12" ht="15.5" x14ac:dyDescent="0.3">
      <c r="A56" s="129">
        <v>19</v>
      </c>
      <c r="B56" s="129" t="s">
        <v>150</v>
      </c>
      <c r="C56" s="10" t="s">
        <v>159</v>
      </c>
      <c r="D56" s="10">
        <v>10</v>
      </c>
      <c r="E56" s="10">
        <v>7</v>
      </c>
      <c r="F56" s="10">
        <v>0</v>
      </c>
      <c r="G56" s="10">
        <v>1</v>
      </c>
      <c r="H56" s="10">
        <v>6</v>
      </c>
      <c r="I56" s="107">
        <f>D56*10%</f>
        <v>1</v>
      </c>
      <c r="J56" s="66">
        <f t="shared" si="0"/>
        <v>4</v>
      </c>
      <c r="K56" s="10">
        <v>4</v>
      </c>
      <c r="L56" s="10"/>
    </row>
    <row r="57" spans="1:12" ht="15.5" x14ac:dyDescent="0.3">
      <c r="A57" s="130"/>
      <c r="B57" s="130"/>
      <c r="C57" s="10" t="s">
        <v>156</v>
      </c>
      <c r="D57" s="10">
        <v>9</v>
      </c>
      <c r="E57" s="10">
        <v>6</v>
      </c>
      <c r="F57" s="10"/>
      <c r="G57" s="10"/>
      <c r="H57" s="10"/>
      <c r="I57" s="10">
        <v>0</v>
      </c>
      <c r="J57" s="66">
        <f t="shared" si="0"/>
        <v>3</v>
      </c>
      <c r="K57" s="10">
        <v>4</v>
      </c>
      <c r="L57" s="10"/>
    </row>
    <row r="58" spans="1:12" ht="15.5" x14ac:dyDescent="0.3">
      <c r="A58" s="130"/>
      <c r="B58" s="130"/>
      <c r="C58" s="10" t="s">
        <v>160</v>
      </c>
      <c r="D58" s="10">
        <v>8</v>
      </c>
      <c r="E58" s="10">
        <v>7</v>
      </c>
      <c r="F58" s="10">
        <v>0</v>
      </c>
      <c r="G58" s="10">
        <v>3</v>
      </c>
      <c r="H58" s="10">
        <v>4</v>
      </c>
      <c r="I58" s="10">
        <v>0</v>
      </c>
      <c r="J58" s="66">
        <f t="shared" si="0"/>
        <v>4</v>
      </c>
      <c r="K58" s="10">
        <v>4</v>
      </c>
      <c r="L58" s="10"/>
    </row>
    <row r="59" spans="1:12" ht="15.5" x14ac:dyDescent="0.3">
      <c r="A59" s="131"/>
      <c r="B59" s="131"/>
      <c r="C59" s="10" t="s">
        <v>161</v>
      </c>
      <c r="D59" s="10">
        <v>9</v>
      </c>
      <c r="E59" s="10">
        <v>7</v>
      </c>
      <c r="F59" s="10">
        <v>0</v>
      </c>
      <c r="G59" s="10">
        <v>3</v>
      </c>
      <c r="H59" s="10">
        <v>4</v>
      </c>
      <c r="I59" s="10">
        <v>0</v>
      </c>
      <c r="J59" s="66">
        <f t="shared" si="0"/>
        <v>4</v>
      </c>
      <c r="K59" s="10">
        <v>0</v>
      </c>
      <c r="L59" s="10"/>
    </row>
    <row r="60" spans="1:12" s="16" customFormat="1" ht="15.5" x14ac:dyDescent="0.3">
      <c r="A60" s="129">
        <v>20</v>
      </c>
      <c r="B60" s="129" t="s">
        <v>162</v>
      </c>
      <c r="C60" s="10" t="s">
        <v>169</v>
      </c>
      <c r="D60" s="10">
        <v>10</v>
      </c>
      <c r="E60" s="10">
        <f>SUM(F60:H60)</f>
        <v>8</v>
      </c>
      <c r="F60" s="10"/>
      <c r="G60" s="10"/>
      <c r="H60" s="10">
        <v>8</v>
      </c>
      <c r="I60" s="10"/>
      <c r="J60" s="66">
        <f t="shared" si="0"/>
        <v>4</v>
      </c>
      <c r="K60" s="10"/>
      <c r="L60" s="10"/>
    </row>
    <row r="61" spans="1:12" s="16" customFormat="1" ht="15.5" x14ac:dyDescent="0.3">
      <c r="A61" s="130"/>
      <c r="B61" s="130"/>
      <c r="C61" s="10" t="s">
        <v>167</v>
      </c>
      <c r="D61" s="10">
        <v>10</v>
      </c>
      <c r="E61" s="10">
        <f>SUM(F61:H61)</f>
        <v>8</v>
      </c>
      <c r="F61" s="10">
        <v>0</v>
      </c>
      <c r="G61" s="10">
        <v>3</v>
      </c>
      <c r="H61" s="10">
        <v>5</v>
      </c>
      <c r="I61" s="10"/>
      <c r="J61" s="66">
        <f t="shared" si="0"/>
        <v>4</v>
      </c>
      <c r="K61" s="10"/>
      <c r="L61" s="10"/>
    </row>
    <row r="62" spans="1:12" s="16" customFormat="1" ht="15.5" x14ac:dyDescent="0.3">
      <c r="A62" s="131"/>
      <c r="B62" s="131"/>
      <c r="C62" s="10" t="s">
        <v>168</v>
      </c>
      <c r="D62" s="10">
        <v>9</v>
      </c>
      <c r="E62" s="10">
        <f>SUM(F62:H62)</f>
        <v>8</v>
      </c>
      <c r="F62" s="10">
        <v>0</v>
      </c>
      <c r="G62" s="10">
        <v>2</v>
      </c>
      <c r="H62" s="10">
        <v>6</v>
      </c>
      <c r="I62" s="10"/>
      <c r="J62" s="66">
        <f t="shared" si="0"/>
        <v>4</v>
      </c>
      <c r="K62" s="10"/>
      <c r="L62" s="10"/>
    </row>
    <row r="63" spans="1:12" s="16" customFormat="1" ht="15.5" x14ac:dyDescent="0.3">
      <c r="A63" s="129">
        <v>21</v>
      </c>
      <c r="B63" s="129" t="s">
        <v>170</v>
      </c>
      <c r="C63" s="10" t="s">
        <v>577</v>
      </c>
      <c r="D63" s="10">
        <v>11</v>
      </c>
      <c r="E63" s="10">
        <v>11</v>
      </c>
      <c r="F63" s="10">
        <v>0</v>
      </c>
      <c r="G63" s="10">
        <v>10</v>
      </c>
      <c r="H63" s="10">
        <v>1</v>
      </c>
      <c r="I63" s="10"/>
      <c r="J63" s="66">
        <f t="shared" si="0"/>
        <v>6</v>
      </c>
      <c r="K63" s="10">
        <v>0</v>
      </c>
      <c r="L63" s="10"/>
    </row>
    <row r="64" spans="1:12" s="16" customFormat="1" ht="31" x14ac:dyDescent="0.3">
      <c r="A64" s="130"/>
      <c r="B64" s="130"/>
      <c r="C64" s="10" t="s">
        <v>581</v>
      </c>
      <c r="D64" s="10">
        <v>9</v>
      </c>
      <c r="E64" s="10">
        <v>9</v>
      </c>
      <c r="F64" s="10">
        <v>0</v>
      </c>
      <c r="G64" s="10">
        <v>8</v>
      </c>
      <c r="H64" s="10">
        <v>1</v>
      </c>
      <c r="I64" s="10">
        <v>0</v>
      </c>
      <c r="J64" s="66">
        <f t="shared" si="0"/>
        <v>5</v>
      </c>
      <c r="K64" s="10">
        <v>0</v>
      </c>
      <c r="L64" s="10"/>
    </row>
    <row r="65" spans="1:12" s="16" customFormat="1" ht="31" x14ac:dyDescent="0.3">
      <c r="A65" s="130"/>
      <c r="B65" s="130"/>
      <c r="C65" s="10" t="s">
        <v>578</v>
      </c>
      <c r="D65" s="10">
        <v>8</v>
      </c>
      <c r="E65" s="10">
        <v>8</v>
      </c>
      <c r="F65" s="10">
        <v>0</v>
      </c>
      <c r="G65" s="10">
        <v>7</v>
      </c>
      <c r="H65" s="10">
        <v>1</v>
      </c>
      <c r="I65" s="10">
        <v>0</v>
      </c>
      <c r="J65" s="66">
        <f t="shared" si="0"/>
        <v>4</v>
      </c>
      <c r="K65" s="10">
        <v>0</v>
      </c>
      <c r="L65" s="10"/>
    </row>
    <row r="66" spans="1:12" s="16" customFormat="1" ht="31" x14ac:dyDescent="0.3">
      <c r="A66" s="131"/>
      <c r="B66" s="131"/>
      <c r="C66" s="10" t="s">
        <v>579</v>
      </c>
      <c r="D66" s="10">
        <v>10</v>
      </c>
      <c r="E66" s="10">
        <v>11</v>
      </c>
      <c r="F66" s="10">
        <v>0</v>
      </c>
      <c r="G66" s="10">
        <v>7</v>
      </c>
      <c r="H66" s="10">
        <v>4</v>
      </c>
      <c r="I66" s="10">
        <v>0</v>
      </c>
      <c r="J66" s="66">
        <f t="shared" si="0"/>
        <v>6</v>
      </c>
      <c r="K66" s="10">
        <v>0</v>
      </c>
      <c r="L66" s="10"/>
    </row>
    <row r="67" spans="1:12" ht="15.5" x14ac:dyDescent="0.3">
      <c r="A67" s="129">
        <v>22</v>
      </c>
      <c r="B67" s="129" t="s">
        <v>171</v>
      </c>
      <c r="C67" s="10" t="s">
        <v>175</v>
      </c>
      <c r="D67" s="10">
        <v>9</v>
      </c>
      <c r="E67" s="10">
        <v>7</v>
      </c>
      <c r="F67" s="10">
        <v>0</v>
      </c>
      <c r="G67" s="10">
        <v>6</v>
      </c>
      <c r="H67" s="10">
        <v>1</v>
      </c>
      <c r="I67" s="10">
        <v>0</v>
      </c>
      <c r="J67" s="66">
        <f t="shared" si="0"/>
        <v>4</v>
      </c>
      <c r="K67" s="10">
        <v>0</v>
      </c>
      <c r="L67" s="10"/>
    </row>
    <row r="68" spans="1:12" ht="15.5" x14ac:dyDescent="0.3">
      <c r="A68" s="130"/>
      <c r="B68" s="130"/>
      <c r="C68" s="10" t="s">
        <v>180</v>
      </c>
      <c r="D68" s="10">
        <v>9</v>
      </c>
      <c r="E68" s="10">
        <v>8</v>
      </c>
      <c r="F68" s="10">
        <v>0</v>
      </c>
      <c r="G68" s="10">
        <v>2</v>
      </c>
      <c r="H68" s="10">
        <v>6</v>
      </c>
      <c r="I68" s="10">
        <v>0</v>
      </c>
      <c r="J68" s="66">
        <f t="shared" si="0"/>
        <v>4</v>
      </c>
      <c r="K68" s="10">
        <v>0</v>
      </c>
      <c r="L68" s="10"/>
    </row>
    <row r="69" spans="1:12" ht="15.5" x14ac:dyDescent="0.3">
      <c r="A69" s="130"/>
      <c r="B69" s="130"/>
      <c r="C69" s="76" t="s">
        <v>179</v>
      </c>
      <c r="D69" s="14">
        <v>9</v>
      </c>
      <c r="E69" s="14">
        <v>9</v>
      </c>
      <c r="F69" s="14">
        <v>0</v>
      </c>
      <c r="G69" s="14">
        <v>3</v>
      </c>
      <c r="H69" s="14">
        <v>6</v>
      </c>
      <c r="I69" s="14">
        <v>0</v>
      </c>
      <c r="J69" s="66">
        <f t="shared" si="0"/>
        <v>5</v>
      </c>
      <c r="K69" s="14">
        <v>0</v>
      </c>
      <c r="L69" s="14"/>
    </row>
    <row r="70" spans="1:12" ht="31" x14ac:dyDescent="0.3">
      <c r="A70" s="131"/>
      <c r="B70" s="131"/>
      <c r="C70" s="76" t="s">
        <v>181</v>
      </c>
      <c r="D70" s="10">
        <v>20</v>
      </c>
      <c r="E70" s="10">
        <v>19</v>
      </c>
      <c r="F70" s="10">
        <v>0</v>
      </c>
      <c r="G70" s="10">
        <v>11</v>
      </c>
      <c r="H70" s="10">
        <v>8</v>
      </c>
      <c r="I70" s="10">
        <v>0</v>
      </c>
      <c r="J70" s="66">
        <f t="shared" si="0"/>
        <v>11</v>
      </c>
      <c r="K70" s="108">
        <v>0</v>
      </c>
      <c r="L70" s="81"/>
    </row>
    <row r="71" spans="1:12" ht="15.5" x14ac:dyDescent="0.3">
      <c r="A71" s="129">
        <v>23</v>
      </c>
      <c r="B71" s="129" t="s">
        <v>182</v>
      </c>
      <c r="C71" s="14" t="s">
        <v>190</v>
      </c>
      <c r="D71" s="76">
        <v>14</v>
      </c>
      <c r="E71" s="94">
        <v>12</v>
      </c>
      <c r="F71" s="68">
        <v>0</v>
      </c>
      <c r="G71" s="68">
        <v>8</v>
      </c>
      <c r="H71" s="68">
        <v>4</v>
      </c>
      <c r="I71" s="68">
        <v>0</v>
      </c>
      <c r="J71" s="66">
        <f t="shared" si="0"/>
        <v>7</v>
      </c>
      <c r="K71" s="68">
        <v>0</v>
      </c>
      <c r="L71" s="109"/>
    </row>
    <row r="72" spans="1:12" ht="15.5" x14ac:dyDescent="0.3">
      <c r="A72" s="130"/>
      <c r="B72" s="130"/>
      <c r="C72" s="10" t="s">
        <v>191</v>
      </c>
      <c r="D72" s="10">
        <v>14</v>
      </c>
      <c r="E72" s="48">
        <v>14</v>
      </c>
      <c r="F72" s="10">
        <v>0</v>
      </c>
      <c r="G72" s="10">
        <v>7</v>
      </c>
      <c r="H72" s="10">
        <v>7</v>
      </c>
      <c r="I72" s="10">
        <v>0</v>
      </c>
      <c r="J72" s="66">
        <f t="shared" si="0"/>
        <v>8</v>
      </c>
      <c r="K72" s="10">
        <v>0</v>
      </c>
      <c r="L72" s="10"/>
    </row>
    <row r="73" spans="1:12" ht="31" x14ac:dyDescent="0.3">
      <c r="A73" s="130"/>
      <c r="B73" s="130"/>
      <c r="C73" s="14" t="s">
        <v>651</v>
      </c>
      <c r="D73" s="14">
        <v>10</v>
      </c>
      <c r="E73" s="78">
        <v>9</v>
      </c>
      <c r="F73" s="45"/>
      <c r="G73" s="45">
        <v>8</v>
      </c>
      <c r="H73" s="45">
        <v>1</v>
      </c>
      <c r="I73" s="45"/>
      <c r="J73" s="66">
        <f t="shared" si="0"/>
        <v>5</v>
      </c>
      <c r="K73" s="45"/>
      <c r="L73" s="45"/>
    </row>
    <row r="74" spans="1:12" ht="15.5" x14ac:dyDescent="0.3">
      <c r="A74" s="130"/>
      <c r="B74" s="130"/>
      <c r="C74" s="10" t="s">
        <v>192</v>
      </c>
      <c r="D74" s="10">
        <v>9</v>
      </c>
      <c r="E74" s="48">
        <v>8</v>
      </c>
      <c r="F74" s="10">
        <v>0</v>
      </c>
      <c r="G74" s="10">
        <v>5</v>
      </c>
      <c r="H74" s="10">
        <v>3</v>
      </c>
      <c r="I74" s="10">
        <v>0</v>
      </c>
      <c r="J74" s="66">
        <f t="shared" si="0"/>
        <v>4</v>
      </c>
      <c r="K74" s="10">
        <v>0</v>
      </c>
      <c r="L74" s="10"/>
    </row>
    <row r="75" spans="1:12" ht="31" x14ac:dyDescent="0.3">
      <c r="A75" s="131"/>
      <c r="B75" s="131"/>
      <c r="C75" s="10" t="s">
        <v>193</v>
      </c>
      <c r="D75" s="14">
        <v>20</v>
      </c>
      <c r="E75" s="78">
        <f>F75+G75+H75</f>
        <v>17</v>
      </c>
      <c r="F75" s="45">
        <v>0</v>
      </c>
      <c r="G75" s="45">
        <v>5</v>
      </c>
      <c r="H75" s="45">
        <v>12</v>
      </c>
      <c r="I75" s="45">
        <v>0</v>
      </c>
      <c r="J75" s="66">
        <f t="shared" si="0"/>
        <v>10</v>
      </c>
      <c r="K75" s="45">
        <v>0</v>
      </c>
      <c r="L75" s="10"/>
    </row>
    <row r="76" spans="1:12" ht="15.5" x14ac:dyDescent="0.3">
      <c r="A76" s="129">
        <v>24</v>
      </c>
      <c r="B76" s="129" t="s">
        <v>194</v>
      </c>
      <c r="C76" s="10" t="s">
        <v>204</v>
      </c>
      <c r="D76" s="110">
        <v>18</v>
      </c>
      <c r="E76" s="73">
        <v>17</v>
      </c>
      <c r="F76" s="73">
        <v>0</v>
      </c>
      <c r="G76" s="73">
        <v>9</v>
      </c>
      <c r="H76" s="73">
        <v>8</v>
      </c>
      <c r="I76" s="73">
        <v>0</v>
      </c>
      <c r="J76" s="66">
        <f t="shared" ref="J76:J139" si="1">ROUNDDOWN(E76*0.6,0)</f>
        <v>10</v>
      </c>
      <c r="K76" s="73">
        <v>0</v>
      </c>
      <c r="L76" s="49"/>
    </row>
    <row r="77" spans="1:12" ht="31" x14ac:dyDescent="0.3">
      <c r="A77" s="130"/>
      <c r="B77" s="130"/>
      <c r="C77" s="10" t="s">
        <v>205</v>
      </c>
      <c r="D77" s="110">
        <v>22</v>
      </c>
      <c r="E77" s="73">
        <f>SUM(F77:H77)</f>
        <v>19</v>
      </c>
      <c r="F77" s="73">
        <v>0</v>
      </c>
      <c r="G77" s="73">
        <v>11</v>
      </c>
      <c r="H77" s="73">
        <v>8</v>
      </c>
      <c r="I77" s="73">
        <v>0</v>
      </c>
      <c r="J77" s="66">
        <f t="shared" si="1"/>
        <v>11</v>
      </c>
      <c r="K77" s="73">
        <v>0</v>
      </c>
      <c r="L77" s="49"/>
    </row>
    <row r="78" spans="1:12" ht="15.5" x14ac:dyDescent="0.3">
      <c r="A78" s="130"/>
      <c r="B78" s="130"/>
      <c r="C78" s="10" t="s">
        <v>201</v>
      </c>
      <c r="D78" s="110">
        <v>10</v>
      </c>
      <c r="E78" s="73">
        <v>9</v>
      </c>
      <c r="F78" s="73">
        <v>0</v>
      </c>
      <c r="G78" s="73">
        <v>8</v>
      </c>
      <c r="H78" s="73">
        <v>1</v>
      </c>
      <c r="I78" s="73">
        <v>0</v>
      </c>
      <c r="J78" s="66">
        <f t="shared" si="1"/>
        <v>5</v>
      </c>
      <c r="K78" s="73">
        <v>0</v>
      </c>
      <c r="L78" s="49"/>
    </row>
    <row r="79" spans="1:12" ht="15.5" x14ac:dyDescent="0.3">
      <c r="A79" s="130"/>
      <c r="B79" s="130"/>
      <c r="C79" s="10" t="s">
        <v>206</v>
      </c>
      <c r="D79" s="48">
        <v>16</v>
      </c>
      <c r="E79" s="10">
        <v>14</v>
      </c>
      <c r="F79" s="10">
        <v>0</v>
      </c>
      <c r="G79" s="10">
        <v>11</v>
      </c>
      <c r="H79" s="10">
        <v>3</v>
      </c>
      <c r="I79" s="10">
        <v>0</v>
      </c>
      <c r="J79" s="66">
        <f t="shared" si="1"/>
        <v>8</v>
      </c>
      <c r="K79" s="10">
        <v>0</v>
      </c>
      <c r="L79" s="10"/>
    </row>
    <row r="80" spans="1:12" ht="31" x14ac:dyDescent="0.3">
      <c r="A80" s="130"/>
      <c r="B80" s="130"/>
      <c r="C80" s="60" t="s">
        <v>207</v>
      </c>
      <c r="D80" s="111">
        <v>11</v>
      </c>
      <c r="E80" s="72">
        <v>11</v>
      </c>
      <c r="F80" s="72">
        <v>0</v>
      </c>
      <c r="G80" s="72">
        <v>7</v>
      </c>
      <c r="H80" s="72">
        <v>4</v>
      </c>
      <c r="I80" s="72">
        <v>0</v>
      </c>
      <c r="J80" s="66">
        <f t="shared" si="1"/>
        <v>6</v>
      </c>
      <c r="K80" s="72">
        <v>0</v>
      </c>
      <c r="L80" s="60"/>
    </row>
    <row r="81" spans="1:12" ht="15.5" x14ac:dyDescent="0.3">
      <c r="A81" s="146">
        <v>25</v>
      </c>
      <c r="B81" s="146" t="s">
        <v>208</v>
      </c>
      <c r="C81" s="14" t="s">
        <v>490</v>
      </c>
      <c r="D81" s="14">
        <v>10</v>
      </c>
      <c r="E81" s="14">
        <v>10</v>
      </c>
      <c r="F81" s="14">
        <v>0</v>
      </c>
      <c r="G81" s="14">
        <v>6</v>
      </c>
      <c r="H81" s="14">
        <v>4</v>
      </c>
      <c r="I81" s="14">
        <v>0</v>
      </c>
      <c r="J81" s="66">
        <f t="shared" si="1"/>
        <v>6</v>
      </c>
      <c r="K81" s="14">
        <v>1</v>
      </c>
      <c r="L81" s="14"/>
    </row>
    <row r="82" spans="1:12" ht="15.5" x14ac:dyDescent="0.3">
      <c r="A82" s="146"/>
      <c r="B82" s="146"/>
      <c r="C82" s="14" t="s">
        <v>491</v>
      </c>
      <c r="D82" s="14">
        <v>9</v>
      </c>
      <c r="E82" s="14">
        <v>9</v>
      </c>
      <c r="F82" s="14">
        <v>0</v>
      </c>
      <c r="G82" s="14">
        <v>6</v>
      </c>
      <c r="H82" s="14">
        <v>3</v>
      </c>
      <c r="I82" s="14">
        <v>0</v>
      </c>
      <c r="J82" s="66">
        <f t="shared" si="1"/>
        <v>5</v>
      </c>
      <c r="K82" s="14">
        <v>2</v>
      </c>
      <c r="L82" s="14"/>
    </row>
    <row r="83" spans="1:12" ht="15.5" x14ac:dyDescent="0.3">
      <c r="A83" s="146"/>
      <c r="B83" s="146"/>
      <c r="C83" s="14" t="s">
        <v>492</v>
      </c>
      <c r="D83" s="14">
        <v>9</v>
      </c>
      <c r="E83" s="14">
        <v>9</v>
      </c>
      <c r="F83" s="14">
        <v>0</v>
      </c>
      <c r="G83" s="14">
        <v>7</v>
      </c>
      <c r="H83" s="14">
        <v>2</v>
      </c>
      <c r="I83" s="14">
        <v>0</v>
      </c>
      <c r="J83" s="66">
        <f t="shared" si="1"/>
        <v>5</v>
      </c>
      <c r="K83" s="14">
        <v>0</v>
      </c>
      <c r="L83" s="14"/>
    </row>
    <row r="84" spans="1:12" ht="15.5" x14ac:dyDescent="0.3">
      <c r="A84" s="146"/>
      <c r="B84" s="146"/>
      <c r="C84" s="14" t="s">
        <v>493</v>
      </c>
      <c r="D84" s="14">
        <v>0</v>
      </c>
      <c r="E84" s="14">
        <v>0</v>
      </c>
      <c r="F84" s="14">
        <v>0</v>
      </c>
      <c r="G84" s="14">
        <v>0</v>
      </c>
      <c r="H84" s="14">
        <v>0</v>
      </c>
      <c r="I84" s="14">
        <v>0</v>
      </c>
      <c r="J84" s="66">
        <f t="shared" si="1"/>
        <v>0</v>
      </c>
      <c r="K84" s="14">
        <v>0</v>
      </c>
      <c r="L84" s="14"/>
    </row>
    <row r="85" spans="1:12" ht="15.5" x14ac:dyDescent="0.3">
      <c r="A85" s="146"/>
      <c r="B85" s="146"/>
      <c r="C85" s="14" t="s">
        <v>494</v>
      </c>
      <c r="D85" s="14">
        <v>18</v>
      </c>
      <c r="E85" s="14">
        <v>17</v>
      </c>
      <c r="F85" s="14">
        <v>0</v>
      </c>
      <c r="G85" s="14">
        <v>7</v>
      </c>
      <c r="H85" s="14">
        <v>3</v>
      </c>
      <c r="I85" s="14">
        <v>0</v>
      </c>
      <c r="J85" s="66">
        <f t="shared" si="1"/>
        <v>10</v>
      </c>
      <c r="K85" s="14">
        <v>0</v>
      </c>
      <c r="L85" s="14"/>
    </row>
    <row r="86" spans="1:12" ht="15.5" x14ac:dyDescent="0.3">
      <c r="A86" s="146"/>
      <c r="B86" s="146"/>
      <c r="C86" s="14" t="s">
        <v>495</v>
      </c>
      <c r="D86" s="14">
        <v>9</v>
      </c>
      <c r="E86" s="14">
        <v>9</v>
      </c>
      <c r="F86" s="14">
        <v>0</v>
      </c>
      <c r="G86" s="14">
        <v>4</v>
      </c>
      <c r="H86" s="14">
        <v>5</v>
      </c>
      <c r="I86" s="14">
        <v>0</v>
      </c>
      <c r="J86" s="66">
        <f t="shared" si="1"/>
        <v>5</v>
      </c>
      <c r="K86" s="14">
        <v>2</v>
      </c>
      <c r="L86" s="14"/>
    </row>
    <row r="87" spans="1:12" ht="31" x14ac:dyDescent="0.3">
      <c r="A87" s="129">
        <v>26</v>
      </c>
      <c r="B87" s="129" t="s">
        <v>209</v>
      </c>
      <c r="C87" s="10" t="s">
        <v>216</v>
      </c>
      <c r="D87" s="10">
        <v>16</v>
      </c>
      <c r="E87" s="10">
        <v>11</v>
      </c>
      <c r="F87" s="10">
        <v>0</v>
      </c>
      <c r="G87" s="10">
        <v>6</v>
      </c>
      <c r="H87" s="10">
        <v>5</v>
      </c>
      <c r="I87" s="10">
        <v>0</v>
      </c>
      <c r="J87" s="66">
        <f t="shared" si="1"/>
        <v>6</v>
      </c>
      <c r="K87" s="10">
        <v>0</v>
      </c>
      <c r="L87" s="10"/>
    </row>
    <row r="88" spans="1:12" ht="31" x14ac:dyDescent="0.3">
      <c r="A88" s="130"/>
      <c r="B88" s="130"/>
      <c r="C88" s="10" t="s">
        <v>217</v>
      </c>
      <c r="D88" s="10">
        <v>15</v>
      </c>
      <c r="E88" s="10">
        <v>14</v>
      </c>
      <c r="F88" s="10">
        <v>0</v>
      </c>
      <c r="G88" s="10">
        <v>12</v>
      </c>
      <c r="H88" s="10">
        <v>2</v>
      </c>
      <c r="I88" s="10">
        <v>0</v>
      </c>
      <c r="J88" s="66">
        <f t="shared" si="1"/>
        <v>8</v>
      </c>
      <c r="K88" s="10">
        <v>0</v>
      </c>
      <c r="L88" s="10"/>
    </row>
    <row r="89" spans="1:12" ht="15.5" x14ac:dyDescent="0.3">
      <c r="A89" s="131"/>
      <c r="B89" s="131"/>
      <c r="C89" s="10" t="s">
        <v>218</v>
      </c>
      <c r="D89" s="10">
        <v>8</v>
      </c>
      <c r="E89" s="10">
        <v>8</v>
      </c>
      <c r="F89" s="10">
        <v>0</v>
      </c>
      <c r="G89" s="10">
        <v>5</v>
      </c>
      <c r="H89" s="32">
        <v>3</v>
      </c>
      <c r="I89" s="32">
        <v>0</v>
      </c>
      <c r="J89" s="66">
        <f t="shared" si="1"/>
        <v>4</v>
      </c>
      <c r="K89" s="10">
        <v>0</v>
      </c>
      <c r="L89" s="10"/>
    </row>
    <row r="90" spans="1:12" ht="15.5" x14ac:dyDescent="0.3">
      <c r="A90" s="129">
        <v>27</v>
      </c>
      <c r="B90" s="129" t="s">
        <v>219</v>
      </c>
      <c r="C90" s="45" t="s">
        <v>503</v>
      </c>
      <c r="D90" s="45">
        <v>14</v>
      </c>
      <c r="E90" s="45">
        <v>13</v>
      </c>
      <c r="F90" s="45">
        <v>0</v>
      </c>
      <c r="G90" s="45">
        <v>11</v>
      </c>
      <c r="H90" s="45">
        <v>2</v>
      </c>
      <c r="I90" s="45">
        <v>0</v>
      </c>
      <c r="J90" s="66">
        <f t="shared" si="1"/>
        <v>7</v>
      </c>
      <c r="K90" s="45">
        <v>0</v>
      </c>
      <c r="L90" s="45"/>
    </row>
    <row r="91" spans="1:12" ht="15.5" x14ac:dyDescent="0.3">
      <c r="A91" s="130"/>
      <c r="B91" s="130"/>
      <c r="C91" s="45" t="s">
        <v>501</v>
      </c>
      <c r="D91" s="45">
        <v>10</v>
      </c>
      <c r="E91" s="45">
        <v>10</v>
      </c>
      <c r="F91" s="45">
        <v>0</v>
      </c>
      <c r="G91" s="45">
        <v>5</v>
      </c>
      <c r="H91" s="45">
        <v>5</v>
      </c>
      <c r="I91" s="45">
        <v>2</v>
      </c>
      <c r="J91" s="66">
        <f t="shared" si="1"/>
        <v>6</v>
      </c>
      <c r="K91" s="45">
        <v>1</v>
      </c>
      <c r="L91" s="45"/>
    </row>
    <row r="92" spans="1:12" ht="15.5" x14ac:dyDescent="0.3">
      <c r="A92" s="130"/>
      <c r="B92" s="130"/>
      <c r="C92" s="45" t="s">
        <v>502</v>
      </c>
      <c r="D92" s="45">
        <v>10</v>
      </c>
      <c r="E92" s="45">
        <v>9</v>
      </c>
      <c r="F92" s="45">
        <v>0</v>
      </c>
      <c r="G92" s="45">
        <v>4</v>
      </c>
      <c r="H92" s="45">
        <v>5</v>
      </c>
      <c r="I92" s="45">
        <v>1</v>
      </c>
      <c r="J92" s="66">
        <f t="shared" si="1"/>
        <v>5</v>
      </c>
      <c r="K92" s="45">
        <v>0</v>
      </c>
      <c r="L92" s="45"/>
    </row>
    <row r="93" spans="1:12" ht="15.5" x14ac:dyDescent="0.3">
      <c r="A93" s="131"/>
      <c r="B93" s="131"/>
      <c r="C93" s="45" t="s">
        <v>504</v>
      </c>
      <c r="D93" s="45">
        <v>10</v>
      </c>
      <c r="E93" s="45">
        <v>10</v>
      </c>
      <c r="F93" s="45">
        <v>0</v>
      </c>
      <c r="G93" s="45">
        <v>4</v>
      </c>
      <c r="H93" s="45">
        <v>6</v>
      </c>
      <c r="I93" s="45">
        <v>0</v>
      </c>
      <c r="J93" s="66">
        <f t="shared" si="1"/>
        <v>6</v>
      </c>
      <c r="K93" s="45">
        <v>0</v>
      </c>
      <c r="L93" s="45"/>
    </row>
    <row r="94" spans="1:12" ht="15.5" x14ac:dyDescent="0.3">
      <c r="A94" s="129">
        <v>28</v>
      </c>
      <c r="B94" s="129" t="s">
        <v>220</v>
      </c>
      <c r="C94" s="10" t="s">
        <v>510</v>
      </c>
      <c r="D94" s="10">
        <v>26</v>
      </c>
      <c r="E94" s="10">
        <v>21</v>
      </c>
      <c r="F94" s="10">
        <v>0</v>
      </c>
      <c r="G94" s="10">
        <v>12</v>
      </c>
      <c r="H94" s="10">
        <v>8</v>
      </c>
      <c r="I94" s="10">
        <v>0</v>
      </c>
      <c r="J94" s="66">
        <f t="shared" si="1"/>
        <v>12</v>
      </c>
      <c r="K94" s="10">
        <v>0</v>
      </c>
      <c r="L94" s="10"/>
    </row>
    <row r="95" spans="1:12" ht="15.5" x14ac:dyDescent="0.3">
      <c r="A95" s="130"/>
      <c r="B95" s="130"/>
      <c r="C95" s="10" t="s">
        <v>511</v>
      </c>
      <c r="D95" s="10">
        <v>11</v>
      </c>
      <c r="E95" s="10">
        <v>11</v>
      </c>
      <c r="F95" s="10">
        <v>0</v>
      </c>
      <c r="G95" s="10">
        <v>5</v>
      </c>
      <c r="H95" s="10">
        <v>6</v>
      </c>
      <c r="I95" s="10">
        <v>0</v>
      </c>
      <c r="J95" s="66">
        <f t="shared" si="1"/>
        <v>6</v>
      </c>
      <c r="K95" s="10">
        <v>0</v>
      </c>
      <c r="L95" s="10"/>
    </row>
    <row r="96" spans="1:12" ht="15.5" x14ac:dyDescent="0.3">
      <c r="A96" s="131"/>
      <c r="B96" s="131"/>
      <c r="C96" s="10" t="s">
        <v>512</v>
      </c>
      <c r="D96" s="10">
        <v>20</v>
      </c>
      <c r="E96" s="10">
        <v>19</v>
      </c>
      <c r="F96" s="10">
        <v>0</v>
      </c>
      <c r="G96" s="10">
        <v>12</v>
      </c>
      <c r="H96" s="10">
        <v>7</v>
      </c>
      <c r="I96" s="10">
        <v>1</v>
      </c>
      <c r="J96" s="66">
        <f t="shared" si="1"/>
        <v>11</v>
      </c>
      <c r="K96" s="10">
        <v>0</v>
      </c>
      <c r="L96" s="10"/>
    </row>
    <row r="97" spans="1:12" ht="15.5" x14ac:dyDescent="0.3">
      <c r="A97" s="129">
        <v>29</v>
      </c>
      <c r="B97" s="129" t="s">
        <v>221</v>
      </c>
      <c r="C97" s="14" t="s">
        <v>539</v>
      </c>
      <c r="D97" s="14">
        <v>26</v>
      </c>
      <c r="E97" s="14">
        <v>26</v>
      </c>
      <c r="F97" s="14">
        <v>0</v>
      </c>
      <c r="G97" s="14">
        <v>15</v>
      </c>
      <c r="H97" s="14">
        <v>11</v>
      </c>
      <c r="I97" s="14">
        <v>0</v>
      </c>
      <c r="J97" s="66">
        <f t="shared" si="1"/>
        <v>15</v>
      </c>
      <c r="K97" s="14">
        <v>0</v>
      </c>
      <c r="L97" s="14"/>
    </row>
    <row r="98" spans="1:12" ht="15.5" x14ac:dyDescent="0.3">
      <c r="A98" s="130"/>
      <c r="B98" s="130"/>
      <c r="C98" s="14" t="s">
        <v>540</v>
      </c>
      <c r="D98" s="14">
        <v>13</v>
      </c>
      <c r="E98" s="14">
        <v>13</v>
      </c>
      <c r="F98" s="14">
        <v>0</v>
      </c>
      <c r="G98" s="14">
        <v>8</v>
      </c>
      <c r="H98" s="14">
        <v>5</v>
      </c>
      <c r="I98" s="14">
        <v>0</v>
      </c>
      <c r="J98" s="66">
        <f t="shared" si="1"/>
        <v>7</v>
      </c>
      <c r="K98" s="14">
        <v>0</v>
      </c>
      <c r="L98" s="14"/>
    </row>
    <row r="99" spans="1:12" ht="15.5" x14ac:dyDescent="0.3">
      <c r="A99" s="130"/>
      <c r="B99" s="130"/>
      <c r="C99" s="14" t="s">
        <v>541</v>
      </c>
      <c r="D99" s="14">
        <v>10</v>
      </c>
      <c r="E99" s="14">
        <v>9</v>
      </c>
      <c r="F99" s="14">
        <v>1</v>
      </c>
      <c r="G99" s="14">
        <v>6</v>
      </c>
      <c r="H99" s="14">
        <v>2</v>
      </c>
      <c r="I99" s="14">
        <v>0</v>
      </c>
      <c r="J99" s="66">
        <f t="shared" si="1"/>
        <v>5</v>
      </c>
      <c r="K99" s="14">
        <v>0</v>
      </c>
      <c r="L99" s="14"/>
    </row>
    <row r="100" spans="1:12" ht="15.5" x14ac:dyDescent="0.3">
      <c r="A100" s="130"/>
      <c r="B100" s="130"/>
      <c r="C100" s="11" t="s">
        <v>542</v>
      </c>
      <c r="D100" s="14">
        <v>14</v>
      </c>
      <c r="E100" s="14">
        <v>14</v>
      </c>
      <c r="F100" s="14">
        <v>0</v>
      </c>
      <c r="G100" s="14">
        <v>11</v>
      </c>
      <c r="H100" s="14">
        <v>3</v>
      </c>
      <c r="I100" s="14">
        <v>0</v>
      </c>
      <c r="J100" s="66">
        <f t="shared" si="1"/>
        <v>8</v>
      </c>
      <c r="K100" s="14">
        <v>0</v>
      </c>
      <c r="L100" s="14"/>
    </row>
    <row r="101" spans="1:12" ht="15.5" x14ac:dyDescent="0.3">
      <c r="A101" s="130"/>
      <c r="B101" s="130"/>
      <c r="C101" s="14" t="s">
        <v>543</v>
      </c>
      <c r="D101" s="14">
        <v>19</v>
      </c>
      <c r="E101" s="14">
        <v>19</v>
      </c>
      <c r="F101" s="14">
        <v>2</v>
      </c>
      <c r="G101" s="14">
        <v>13</v>
      </c>
      <c r="H101" s="14">
        <v>4</v>
      </c>
      <c r="I101" s="14">
        <v>0</v>
      </c>
      <c r="J101" s="66">
        <f t="shared" si="1"/>
        <v>11</v>
      </c>
      <c r="K101" s="14">
        <v>0</v>
      </c>
      <c r="L101" s="14"/>
    </row>
    <row r="102" spans="1:12" ht="15.5" x14ac:dyDescent="0.3">
      <c r="A102" s="130"/>
      <c r="B102" s="130"/>
      <c r="C102" s="11" t="s">
        <v>544</v>
      </c>
      <c r="D102" s="11">
        <v>9</v>
      </c>
      <c r="E102" s="11">
        <v>9</v>
      </c>
      <c r="F102" s="11">
        <v>0</v>
      </c>
      <c r="G102" s="11">
        <v>8</v>
      </c>
      <c r="H102" s="11">
        <v>1</v>
      </c>
      <c r="I102" s="11">
        <v>0</v>
      </c>
      <c r="J102" s="66">
        <f t="shared" si="1"/>
        <v>5</v>
      </c>
      <c r="K102" s="11">
        <v>0</v>
      </c>
      <c r="L102" s="11"/>
    </row>
    <row r="103" spans="1:12" ht="15.5" x14ac:dyDescent="0.3">
      <c r="A103" s="131"/>
      <c r="B103" s="131"/>
      <c r="C103" s="57" t="s">
        <v>545</v>
      </c>
      <c r="D103" s="57">
        <v>9</v>
      </c>
      <c r="E103" s="57">
        <v>9</v>
      </c>
      <c r="F103" s="57">
        <v>0</v>
      </c>
      <c r="G103" s="57">
        <v>3</v>
      </c>
      <c r="H103" s="57">
        <v>5</v>
      </c>
      <c r="I103" s="57">
        <v>0</v>
      </c>
      <c r="J103" s="66">
        <f t="shared" si="1"/>
        <v>5</v>
      </c>
      <c r="K103" s="57">
        <v>0</v>
      </c>
      <c r="L103" s="57"/>
    </row>
    <row r="104" spans="1:12" ht="15.5" x14ac:dyDescent="0.3">
      <c r="A104" s="129">
        <v>30</v>
      </c>
      <c r="B104" s="129" t="s">
        <v>222</v>
      </c>
      <c r="C104" s="10" t="s">
        <v>229</v>
      </c>
      <c r="D104" s="10">
        <v>10</v>
      </c>
      <c r="E104" s="10">
        <v>10</v>
      </c>
      <c r="F104" s="10">
        <v>0</v>
      </c>
      <c r="G104" s="10">
        <v>5</v>
      </c>
      <c r="H104" s="10">
        <v>5</v>
      </c>
      <c r="I104" s="10">
        <v>0</v>
      </c>
      <c r="J104" s="66">
        <f t="shared" si="1"/>
        <v>6</v>
      </c>
      <c r="K104" s="10">
        <v>0</v>
      </c>
      <c r="L104" s="10"/>
    </row>
    <row r="105" spans="1:12" ht="31" x14ac:dyDescent="0.3">
      <c r="A105" s="130"/>
      <c r="B105" s="130"/>
      <c r="C105" s="10" t="s">
        <v>230</v>
      </c>
      <c r="D105" s="10">
        <v>10</v>
      </c>
      <c r="E105" s="10">
        <v>10</v>
      </c>
      <c r="F105" s="10">
        <v>0</v>
      </c>
      <c r="G105" s="10">
        <v>4</v>
      </c>
      <c r="H105" s="10">
        <v>6</v>
      </c>
      <c r="I105" s="10">
        <v>0</v>
      </c>
      <c r="J105" s="66">
        <f t="shared" si="1"/>
        <v>6</v>
      </c>
      <c r="K105" s="10">
        <v>0</v>
      </c>
      <c r="L105" s="10"/>
    </row>
    <row r="106" spans="1:12" ht="15.5" x14ac:dyDescent="0.3">
      <c r="A106" s="131"/>
      <c r="B106" s="131"/>
      <c r="C106" s="10" t="s">
        <v>228</v>
      </c>
      <c r="D106" s="108">
        <v>10</v>
      </c>
      <c r="E106" s="108">
        <v>10</v>
      </c>
      <c r="F106" s="108">
        <v>0</v>
      </c>
      <c r="G106" s="108">
        <v>8</v>
      </c>
      <c r="H106" s="108">
        <v>2</v>
      </c>
      <c r="I106" s="108">
        <v>0</v>
      </c>
      <c r="J106" s="66">
        <f t="shared" si="1"/>
        <v>6</v>
      </c>
      <c r="K106" s="108">
        <v>0</v>
      </c>
      <c r="L106" s="108"/>
    </row>
    <row r="107" spans="1:12" ht="15.5" x14ac:dyDescent="0.3">
      <c r="A107" s="129">
        <v>31</v>
      </c>
      <c r="B107" s="129" t="s">
        <v>235</v>
      </c>
      <c r="C107" s="10" t="s">
        <v>238</v>
      </c>
      <c r="D107" s="10">
        <v>10</v>
      </c>
      <c r="E107" s="10">
        <v>10</v>
      </c>
      <c r="F107" s="10">
        <v>0</v>
      </c>
      <c r="G107" s="10">
        <v>5</v>
      </c>
      <c r="H107" s="10">
        <v>5</v>
      </c>
      <c r="I107" s="10">
        <v>0</v>
      </c>
      <c r="J107" s="66">
        <f t="shared" si="1"/>
        <v>6</v>
      </c>
      <c r="K107" s="10">
        <v>0</v>
      </c>
      <c r="L107" s="10"/>
    </row>
    <row r="108" spans="1:12" ht="15.5" x14ac:dyDescent="0.3">
      <c r="A108" s="130"/>
      <c r="B108" s="130"/>
      <c r="C108" s="10" t="s">
        <v>239</v>
      </c>
      <c r="D108" s="10">
        <v>11</v>
      </c>
      <c r="E108" s="10">
        <v>11</v>
      </c>
      <c r="F108" s="10">
        <v>0</v>
      </c>
      <c r="G108" s="10">
        <v>9</v>
      </c>
      <c r="H108" s="10">
        <v>2</v>
      </c>
      <c r="I108" s="10">
        <v>0</v>
      </c>
      <c r="J108" s="66">
        <f t="shared" si="1"/>
        <v>6</v>
      </c>
      <c r="K108" s="10">
        <v>0</v>
      </c>
      <c r="L108" s="10"/>
    </row>
    <row r="109" spans="1:12" ht="31" x14ac:dyDescent="0.3">
      <c r="A109" s="130"/>
      <c r="B109" s="130"/>
      <c r="C109" s="10" t="s">
        <v>240</v>
      </c>
      <c r="D109" s="10">
        <v>15</v>
      </c>
      <c r="E109" s="10">
        <v>15</v>
      </c>
      <c r="F109" s="10">
        <v>0</v>
      </c>
      <c r="G109" s="10">
        <v>12</v>
      </c>
      <c r="H109" s="10">
        <v>3</v>
      </c>
      <c r="I109" s="10">
        <v>0</v>
      </c>
      <c r="J109" s="66">
        <f t="shared" si="1"/>
        <v>9</v>
      </c>
      <c r="K109" s="10">
        <v>0</v>
      </c>
      <c r="L109" s="10"/>
    </row>
    <row r="110" spans="1:12" ht="15.5" x14ac:dyDescent="0.3">
      <c r="A110" s="131"/>
      <c r="B110" s="131"/>
      <c r="C110" s="10" t="s">
        <v>241</v>
      </c>
      <c r="D110" s="10">
        <v>10</v>
      </c>
      <c r="E110" s="10">
        <v>10</v>
      </c>
      <c r="F110" s="10">
        <v>0</v>
      </c>
      <c r="G110" s="10">
        <v>8</v>
      </c>
      <c r="H110" s="10">
        <v>2</v>
      </c>
      <c r="I110" s="10">
        <v>0</v>
      </c>
      <c r="J110" s="66">
        <f t="shared" si="1"/>
        <v>6</v>
      </c>
      <c r="K110" s="10">
        <v>0</v>
      </c>
      <c r="L110" s="10"/>
    </row>
    <row r="111" spans="1:12" ht="31" x14ac:dyDescent="0.3">
      <c r="A111" s="129">
        <v>32</v>
      </c>
      <c r="B111" s="129" t="s">
        <v>242</v>
      </c>
      <c r="C111" s="10" t="s">
        <v>245</v>
      </c>
      <c r="D111" s="10">
        <v>10</v>
      </c>
      <c r="E111" s="10">
        <v>7</v>
      </c>
      <c r="F111" s="10">
        <v>0</v>
      </c>
      <c r="G111" s="10">
        <v>5</v>
      </c>
      <c r="H111" s="10">
        <v>2</v>
      </c>
      <c r="I111" s="10">
        <v>0</v>
      </c>
      <c r="J111" s="66">
        <f t="shared" si="1"/>
        <v>4</v>
      </c>
      <c r="K111" s="10">
        <v>1</v>
      </c>
      <c r="L111" s="10"/>
    </row>
    <row r="112" spans="1:12" ht="31" x14ac:dyDescent="0.3">
      <c r="A112" s="131"/>
      <c r="B112" s="131"/>
      <c r="C112" s="10" t="s">
        <v>247</v>
      </c>
      <c r="D112" s="10">
        <v>22</v>
      </c>
      <c r="E112" s="10">
        <v>17</v>
      </c>
      <c r="F112" s="10">
        <v>0</v>
      </c>
      <c r="G112" s="10">
        <v>9</v>
      </c>
      <c r="H112" s="10">
        <v>7</v>
      </c>
      <c r="I112" s="10">
        <v>0</v>
      </c>
      <c r="J112" s="66">
        <f t="shared" si="1"/>
        <v>10</v>
      </c>
      <c r="K112" s="10">
        <v>2</v>
      </c>
      <c r="L112" s="10"/>
    </row>
    <row r="113" spans="1:12" ht="31" x14ac:dyDescent="0.3">
      <c r="A113" s="129">
        <v>33</v>
      </c>
      <c r="B113" s="129" t="s">
        <v>248</v>
      </c>
      <c r="C113" s="10" t="s">
        <v>252</v>
      </c>
      <c r="D113" s="10">
        <v>18</v>
      </c>
      <c r="E113" s="10">
        <f>G113+H113</f>
        <v>15</v>
      </c>
      <c r="F113" s="10">
        <v>0</v>
      </c>
      <c r="G113" s="10">
        <v>5</v>
      </c>
      <c r="H113" s="10">
        <v>10</v>
      </c>
      <c r="I113" s="10">
        <v>0</v>
      </c>
      <c r="J113" s="66">
        <f t="shared" si="1"/>
        <v>9</v>
      </c>
      <c r="K113" s="10">
        <v>9</v>
      </c>
      <c r="L113" s="10"/>
    </row>
    <row r="114" spans="1:12" ht="31" x14ac:dyDescent="0.3">
      <c r="A114" s="131"/>
      <c r="B114" s="131"/>
      <c r="C114" s="10" t="s">
        <v>253</v>
      </c>
      <c r="D114" s="10">
        <v>18</v>
      </c>
      <c r="E114" s="10">
        <f>G114+H114</f>
        <v>15</v>
      </c>
      <c r="F114" s="10">
        <v>0</v>
      </c>
      <c r="G114" s="10">
        <v>10</v>
      </c>
      <c r="H114" s="10">
        <v>5</v>
      </c>
      <c r="I114" s="10">
        <v>0</v>
      </c>
      <c r="J114" s="66">
        <f t="shared" si="1"/>
        <v>9</v>
      </c>
      <c r="K114" s="10">
        <v>4</v>
      </c>
      <c r="L114" s="10"/>
    </row>
    <row r="115" spans="1:12" ht="31" x14ac:dyDescent="0.3">
      <c r="A115" s="129">
        <v>34</v>
      </c>
      <c r="B115" s="129" t="s">
        <v>254</v>
      </c>
      <c r="C115" s="10" t="s">
        <v>260</v>
      </c>
      <c r="D115" s="10">
        <v>18</v>
      </c>
      <c r="E115" s="10">
        <v>13</v>
      </c>
      <c r="F115" s="10">
        <v>0</v>
      </c>
      <c r="G115" s="10">
        <v>7</v>
      </c>
      <c r="H115" s="10">
        <v>6</v>
      </c>
      <c r="I115" s="10">
        <v>0</v>
      </c>
      <c r="J115" s="66">
        <f t="shared" si="1"/>
        <v>7</v>
      </c>
      <c r="K115" s="10">
        <v>5</v>
      </c>
      <c r="L115" s="10"/>
    </row>
    <row r="116" spans="1:12" ht="31" x14ac:dyDescent="0.3">
      <c r="A116" s="131"/>
      <c r="B116" s="131"/>
      <c r="C116" s="10" t="s">
        <v>261</v>
      </c>
      <c r="D116" s="32">
        <v>9</v>
      </c>
      <c r="E116" s="32">
        <v>9</v>
      </c>
      <c r="F116" s="10">
        <v>0</v>
      </c>
      <c r="G116" s="32">
        <v>2</v>
      </c>
      <c r="H116" s="32">
        <v>7</v>
      </c>
      <c r="I116" s="10">
        <v>0</v>
      </c>
      <c r="J116" s="66">
        <f t="shared" si="1"/>
        <v>5</v>
      </c>
      <c r="K116" s="10">
        <v>4</v>
      </c>
      <c r="L116" s="10"/>
    </row>
    <row r="117" spans="1:12" ht="31" x14ac:dyDescent="0.3">
      <c r="A117" s="129">
        <v>35</v>
      </c>
      <c r="B117" s="129" t="s">
        <v>262</v>
      </c>
      <c r="C117" s="90" t="s">
        <v>519</v>
      </c>
      <c r="D117" s="10">
        <v>9</v>
      </c>
      <c r="E117" s="10">
        <v>8</v>
      </c>
      <c r="F117" s="10">
        <v>0</v>
      </c>
      <c r="G117" s="10">
        <v>6</v>
      </c>
      <c r="H117" s="10">
        <v>2</v>
      </c>
      <c r="I117" s="10">
        <v>0</v>
      </c>
      <c r="J117" s="66">
        <f t="shared" si="1"/>
        <v>4</v>
      </c>
      <c r="K117" s="10">
        <v>3</v>
      </c>
      <c r="L117" s="10"/>
    </row>
    <row r="118" spans="1:12" ht="31" x14ac:dyDescent="0.3">
      <c r="A118" s="130"/>
      <c r="B118" s="130"/>
      <c r="C118" s="45" t="s">
        <v>520</v>
      </c>
      <c r="D118" s="10">
        <v>10</v>
      </c>
      <c r="E118" s="10">
        <v>10</v>
      </c>
      <c r="F118" s="10">
        <v>0</v>
      </c>
      <c r="G118" s="10">
        <v>7</v>
      </c>
      <c r="H118" s="10">
        <v>3</v>
      </c>
      <c r="I118" s="10">
        <v>0</v>
      </c>
      <c r="J118" s="66">
        <f t="shared" si="1"/>
        <v>6</v>
      </c>
      <c r="K118" s="10">
        <v>3</v>
      </c>
      <c r="L118" s="10"/>
    </row>
    <row r="119" spans="1:12" ht="31" x14ac:dyDescent="0.3">
      <c r="A119" s="129">
        <v>36</v>
      </c>
      <c r="B119" s="129" t="s">
        <v>263</v>
      </c>
      <c r="C119" s="45" t="s">
        <v>526</v>
      </c>
      <c r="D119" s="45">
        <v>10</v>
      </c>
      <c r="E119" s="45">
        <v>9</v>
      </c>
      <c r="F119" s="45">
        <v>0</v>
      </c>
      <c r="G119" s="45">
        <v>5</v>
      </c>
      <c r="H119" s="45">
        <v>4</v>
      </c>
      <c r="I119" s="45">
        <v>0</v>
      </c>
      <c r="J119" s="66">
        <f t="shared" si="1"/>
        <v>5</v>
      </c>
      <c r="K119" s="45">
        <v>1</v>
      </c>
      <c r="L119" s="45"/>
    </row>
    <row r="120" spans="1:12" ht="31" x14ac:dyDescent="0.3">
      <c r="A120" s="130"/>
      <c r="B120" s="130"/>
      <c r="C120" s="45" t="s">
        <v>80</v>
      </c>
      <c r="D120" s="45">
        <v>9</v>
      </c>
      <c r="E120" s="45">
        <v>8</v>
      </c>
      <c r="F120" s="45">
        <v>0</v>
      </c>
      <c r="G120" s="45">
        <v>7</v>
      </c>
      <c r="H120" s="45">
        <v>1</v>
      </c>
      <c r="I120" s="45">
        <v>0</v>
      </c>
      <c r="J120" s="66">
        <f t="shared" si="1"/>
        <v>4</v>
      </c>
      <c r="K120" s="45">
        <v>0</v>
      </c>
      <c r="L120" s="45"/>
    </row>
    <row r="121" spans="1:12" ht="31" x14ac:dyDescent="0.3">
      <c r="A121" s="131"/>
      <c r="B121" s="131"/>
      <c r="C121" s="45" t="s">
        <v>527</v>
      </c>
      <c r="D121" s="45">
        <v>10</v>
      </c>
      <c r="E121" s="45">
        <v>10</v>
      </c>
      <c r="F121" s="45">
        <v>0</v>
      </c>
      <c r="G121" s="45">
        <v>6</v>
      </c>
      <c r="H121" s="45">
        <v>4</v>
      </c>
      <c r="I121" s="45">
        <v>0</v>
      </c>
      <c r="J121" s="66">
        <f t="shared" si="1"/>
        <v>6</v>
      </c>
      <c r="K121" s="45">
        <v>0</v>
      </c>
      <c r="L121" s="45"/>
    </row>
    <row r="122" spans="1:12" ht="15.5" x14ac:dyDescent="0.3">
      <c r="A122" s="129">
        <v>37</v>
      </c>
      <c r="B122" s="129" t="s">
        <v>264</v>
      </c>
      <c r="C122" s="14" t="s">
        <v>272</v>
      </c>
      <c r="D122" s="14">
        <v>15</v>
      </c>
      <c r="E122" s="14">
        <v>14</v>
      </c>
      <c r="F122" s="14">
        <v>0</v>
      </c>
      <c r="G122" s="14">
        <v>7</v>
      </c>
      <c r="H122" s="14">
        <v>7</v>
      </c>
      <c r="I122" s="14">
        <v>0</v>
      </c>
      <c r="J122" s="66">
        <f t="shared" si="1"/>
        <v>8</v>
      </c>
      <c r="K122" s="14">
        <v>0</v>
      </c>
      <c r="L122" s="14"/>
    </row>
    <row r="123" spans="1:12" ht="15.5" x14ac:dyDescent="0.3">
      <c r="A123" s="130"/>
      <c r="B123" s="130"/>
      <c r="C123" s="14" t="s">
        <v>273</v>
      </c>
      <c r="D123" s="14">
        <v>21</v>
      </c>
      <c r="E123" s="14">
        <v>20</v>
      </c>
      <c r="F123" s="14">
        <v>0</v>
      </c>
      <c r="G123" s="14">
        <v>11</v>
      </c>
      <c r="H123" s="14">
        <v>9</v>
      </c>
      <c r="I123" s="14">
        <v>0</v>
      </c>
      <c r="J123" s="66">
        <f t="shared" si="1"/>
        <v>12</v>
      </c>
      <c r="K123" s="14">
        <v>0</v>
      </c>
      <c r="L123" s="14"/>
    </row>
    <row r="124" spans="1:12" ht="31" x14ac:dyDescent="0.3">
      <c r="A124" s="131"/>
      <c r="B124" s="131"/>
      <c r="C124" s="14" t="s">
        <v>274</v>
      </c>
      <c r="D124" s="14">
        <v>18</v>
      </c>
      <c r="E124" s="14">
        <v>15</v>
      </c>
      <c r="F124" s="14">
        <v>0</v>
      </c>
      <c r="G124" s="14">
        <v>7</v>
      </c>
      <c r="H124" s="14">
        <v>8</v>
      </c>
      <c r="I124" s="14">
        <v>0</v>
      </c>
      <c r="J124" s="66">
        <f t="shared" si="1"/>
        <v>9</v>
      </c>
      <c r="K124" s="14">
        <v>0</v>
      </c>
      <c r="L124" s="14"/>
    </row>
    <row r="125" spans="1:12" ht="15.5" x14ac:dyDescent="0.3">
      <c r="A125" s="129">
        <v>38</v>
      </c>
      <c r="B125" s="129" t="s">
        <v>275</v>
      </c>
      <c r="C125" s="78" t="s">
        <v>284</v>
      </c>
      <c r="D125" s="45">
        <v>12</v>
      </c>
      <c r="E125" s="45">
        <v>12</v>
      </c>
      <c r="F125" s="45">
        <v>0</v>
      </c>
      <c r="G125" s="45">
        <v>6</v>
      </c>
      <c r="H125" s="45">
        <v>4</v>
      </c>
      <c r="I125" s="45">
        <v>0</v>
      </c>
      <c r="J125" s="66">
        <f t="shared" si="1"/>
        <v>7</v>
      </c>
      <c r="K125" s="45">
        <v>5</v>
      </c>
      <c r="L125" s="45"/>
    </row>
    <row r="126" spans="1:12" ht="31" x14ac:dyDescent="0.3">
      <c r="A126" s="131"/>
      <c r="B126" s="131"/>
      <c r="C126" s="78" t="s">
        <v>285</v>
      </c>
      <c r="D126" s="45">
        <v>12</v>
      </c>
      <c r="E126" s="45">
        <v>12</v>
      </c>
      <c r="F126" s="45">
        <v>0</v>
      </c>
      <c r="G126" s="45">
        <v>6</v>
      </c>
      <c r="H126" s="45">
        <v>3</v>
      </c>
      <c r="I126" s="45">
        <v>0</v>
      </c>
      <c r="J126" s="66">
        <f t="shared" si="1"/>
        <v>7</v>
      </c>
      <c r="K126" s="45">
        <v>4</v>
      </c>
      <c r="L126" s="45"/>
    </row>
    <row r="127" spans="1:12" ht="15.5" x14ac:dyDescent="0.3">
      <c r="A127" s="129">
        <v>39</v>
      </c>
      <c r="B127" s="129" t="s">
        <v>286</v>
      </c>
      <c r="C127" s="79" t="s">
        <v>295</v>
      </c>
      <c r="D127" s="10">
        <v>10</v>
      </c>
      <c r="E127" s="10">
        <v>10</v>
      </c>
      <c r="F127" s="10">
        <v>0</v>
      </c>
      <c r="G127" s="10">
        <v>7</v>
      </c>
      <c r="H127" s="10">
        <v>3</v>
      </c>
      <c r="I127" s="10">
        <v>0</v>
      </c>
      <c r="J127" s="66">
        <f t="shared" si="1"/>
        <v>6</v>
      </c>
      <c r="K127" s="10">
        <v>0</v>
      </c>
      <c r="L127" s="105"/>
    </row>
    <row r="128" spans="1:12" ht="15.5" x14ac:dyDescent="0.3">
      <c r="A128" s="130"/>
      <c r="B128" s="130"/>
      <c r="C128" s="10" t="s">
        <v>296</v>
      </c>
      <c r="D128" s="10">
        <v>21</v>
      </c>
      <c r="E128" s="10">
        <v>19</v>
      </c>
      <c r="F128" s="10">
        <v>0</v>
      </c>
      <c r="G128" s="10">
        <v>8</v>
      </c>
      <c r="H128" s="10">
        <v>11</v>
      </c>
      <c r="I128" s="10">
        <v>0</v>
      </c>
      <c r="J128" s="66">
        <f t="shared" si="1"/>
        <v>11</v>
      </c>
      <c r="K128" s="10">
        <v>0</v>
      </c>
      <c r="L128" s="10"/>
    </row>
    <row r="129" spans="1:12" ht="15.5" x14ac:dyDescent="0.3">
      <c r="A129" s="130"/>
      <c r="B129" s="130"/>
      <c r="C129" s="10" t="s">
        <v>297</v>
      </c>
      <c r="D129" s="112">
        <v>23</v>
      </c>
      <c r="E129" s="112">
        <v>23</v>
      </c>
      <c r="F129" s="112">
        <v>0</v>
      </c>
      <c r="G129" s="112">
        <v>11</v>
      </c>
      <c r="H129" s="112">
        <v>12</v>
      </c>
      <c r="I129" s="112">
        <v>0</v>
      </c>
      <c r="J129" s="66">
        <f t="shared" si="1"/>
        <v>13</v>
      </c>
      <c r="K129" s="112">
        <v>0</v>
      </c>
      <c r="L129" s="112"/>
    </row>
    <row r="130" spans="1:12" ht="31" x14ac:dyDescent="0.3">
      <c r="A130" s="131"/>
      <c r="B130" s="131"/>
      <c r="C130" s="10" t="s">
        <v>298</v>
      </c>
      <c r="D130" s="10">
        <v>19</v>
      </c>
      <c r="E130" s="10">
        <v>17</v>
      </c>
      <c r="F130" s="10">
        <v>0</v>
      </c>
      <c r="G130" s="10">
        <v>10</v>
      </c>
      <c r="H130" s="10">
        <v>7</v>
      </c>
      <c r="I130" s="10">
        <v>0</v>
      </c>
      <c r="J130" s="66">
        <f t="shared" si="1"/>
        <v>10</v>
      </c>
      <c r="K130" s="10">
        <v>0</v>
      </c>
      <c r="L130" s="10"/>
    </row>
    <row r="131" spans="1:12" ht="15.5" x14ac:dyDescent="0.3">
      <c r="A131" s="129">
        <v>40</v>
      </c>
      <c r="B131" s="129" t="s">
        <v>299</v>
      </c>
      <c r="C131" s="92" t="s">
        <v>309</v>
      </c>
      <c r="D131" s="45">
        <v>15</v>
      </c>
      <c r="E131" s="45">
        <f>SUM(F131:H131)</f>
        <v>12</v>
      </c>
      <c r="F131" s="45">
        <v>0</v>
      </c>
      <c r="G131" s="45">
        <v>7</v>
      </c>
      <c r="H131" s="45">
        <v>5</v>
      </c>
      <c r="I131" s="45">
        <v>3</v>
      </c>
      <c r="J131" s="66">
        <f t="shared" si="1"/>
        <v>7</v>
      </c>
      <c r="K131" s="45">
        <v>3</v>
      </c>
      <c r="L131" s="45"/>
    </row>
    <row r="132" spans="1:12" ht="15.5" x14ac:dyDescent="0.3">
      <c r="A132" s="130"/>
      <c r="B132" s="130"/>
      <c r="C132" s="92" t="s">
        <v>305</v>
      </c>
      <c r="D132" s="45">
        <v>10</v>
      </c>
      <c r="E132" s="45">
        <f t="shared" ref="E132:E135" si="2">SUM(F132:H132)</f>
        <v>9</v>
      </c>
      <c r="F132" s="45">
        <v>0</v>
      </c>
      <c r="G132" s="45">
        <v>5</v>
      </c>
      <c r="H132" s="45">
        <v>4</v>
      </c>
      <c r="I132" s="45">
        <v>2</v>
      </c>
      <c r="J132" s="66">
        <f t="shared" si="1"/>
        <v>5</v>
      </c>
      <c r="K132" s="45">
        <v>3</v>
      </c>
      <c r="L132" s="45"/>
    </row>
    <row r="133" spans="1:12" ht="15.5" x14ac:dyDescent="0.3">
      <c r="A133" s="130"/>
      <c r="B133" s="130"/>
      <c r="C133" s="92" t="s">
        <v>306</v>
      </c>
      <c r="D133" s="45">
        <v>11</v>
      </c>
      <c r="E133" s="45">
        <f t="shared" si="2"/>
        <v>9</v>
      </c>
      <c r="F133" s="45">
        <v>0</v>
      </c>
      <c r="G133" s="45">
        <v>6</v>
      </c>
      <c r="H133" s="45">
        <v>3</v>
      </c>
      <c r="I133" s="45">
        <v>2</v>
      </c>
      <c r="J133" s="66">
        <f t="shared" si="1"/>
        <v>5</v>
      </c>
      <c r="K133" s="45">
        <v>2</v>
      </c>
      <c r="L133" s="45"/>
    </row>
    <row r="134" spans="1:12" ht="15.5" x14ac:dyDescent="0.3">
      <c r="A134" s="130"/>
      <c r="B134" s="130"/>
      <c r="C134" s="78" t="s">
        <v>307</v>
      </c>
      <c r="D134" s="45">
        <v>12</v>
      </c>
      <c r="E134" s="45">
        <f t="shared" si="2"/>
        <v>9</v>
      </c>
      <c r="F134" s="45">
        <v>0</v>
      </c>
      <c r="G134" s="45">
        <v>6</v>
      </c>
      <c r="H134" s="45">
        <v>3</v>
      </c>
      <c r="I134" s="45">
        <v>2</v>
      </c>
      <c r="J134" s="66">
        <f t="shared" si="1"/>
        <v>5</v>
      </c>
      <c r="K134" s="45">
        <v>3</v>
      </c>
      <c r="L134" s="45"/>
    </row>
    <row r="135" spans="1:12" ht="15.5" x14ac:dyDescent="0.3">
      <c r="A135" s="131"/>
      <c r="B135" s="131"/>
      <c r="C135" s="78" t="s">
        <v>308</v>
      </c>
      <c r="D135" s="45">
        <v>11</v>
      </c>
      <c r="E135" s="45">
        <f t="shared" si="2"/>
        <v>8</v>
      </c>
      <c r="F135" s="45">
        <v>0</v>
      </c>
      <c r="G135" s="45">
        <v>4</v>
      </c>
      <c r="H135" s="45">
        <v>4</v>
      </c>
      <c r="I135" s="45">
        <v>2</v>
      </c>
      <c r="J135" s="66">
        <f t="shared" si="1"/>
        <v>4</v>
      </c>
      <c r="K135" s="45">
        <v>3</v>
      </c>
      <c r="L135" s="45"/>
    </row>
    <row r="136" spans="1:12" ht="15.5" x14ac:dyDescent="0.3">
      <c r="A136" s="129">
        <v>41</v>
      </c>
      <c r="B136" s="129" t="s">
        <v>310</v>
      </c>
      <c r="C136" s="78" t="s">
        <v>318</v>
      </c>
      <c r="D136" s="77">
        <v>10</v>
      </c>
      <c r="E136" s="77">
        <v>9</v>
      </c>
      <c r="F136" s="77">
        <v>0</v>
      </c>
      <c r="G136" s="77">
        <v>5</v>
      </c>
      <c r="H136" s="77">
        <v>4</v>
      </c>
      <c r="I136" s="77">
        <v>0</v>
      </c>
      <c r="J136" s="66">
        <f t="shared" si="1"/>
        <v>5</v>
      </c>
      <c r="K136" s="77">
        <v>0</v>
      </c>
      <c r="L136" s="45"/>
    </row>
    <row r="137" spans="1:12" ht="15.5" x14ac:dyDescent="0.3">
      <c r="A137" s="130"/>
      <c r="B137" s="130"/>
      <c r="C137" s="78" t="s">
        <v>319</v>
      </c>
      <c r="D137" s="45">
        <v>10</v>
      </c>
      <c r="E137" s="45">
        <v>10</v>
      </c>
      <c r="F137" s="45">
        <v>0</v>
      </c>
      <c r="G137" s="45">
        <v>5</v>
      </c>
      <c r="H137" s="45">
        <v>5</v>
      </c>
      <c r="I137" s="45">
        <v>0</v>
      </c>
      <c r="J137" s="66">
        <f t="shared" si="1"/>
        <v>6</v>
      </c>
      <c r="K137" s="45">
        <v>0</v>
      </c>
      <c r="L137" s="45"/>
    </row>
    <row r="138" spans="1:12" ht="15.5" x14ac:dyDescent="0.3">
      <c r="A138" s="130"/>
      <c r="B138" s="130"/>
      <c r="C138" s="78" t="s">
        <v>315</v>
      </c>
      <c r="D138" s="45">
        <v>9</v>
      </c>
      <c r="E138" s="45">
        <v>8</v>
      </c>
      <c r="F138" s="45">
        <v>0</v>
      </c>
      <c r="G138" s="45">
        <v>6</v>
      </c>
      <c r="H138" s="45">
        <v>2</v>
      </c>
      <c r="I138" s="45">
        <v>0</v>
      </c>
      <c r="J138" s="66">
        <f t="shared" si="1"/>
        <v>4</v>
      </c>
      <c r="K138" s="45">
        <v>0</v>
      </c>
      <c r="L138" s="45"/>
    </row>
    <row r="139" spans="1:12" ht="15.5" x14ac:dyDescent="0.3">
      <c r="A139" s="130"/>
      <c r="B139" s="130"/>
      <c r="C139" s="78" t="s">
        <v>316</v>
      </c>
      <c r="D139" s="45">
        <v>10</v>
      </c>
      <c r="E139" s="45">
        <v>10</v>
      </c>
      <c r="F139" s="45">
        <v>0</v>
      </c>
      <c r="G139" s="45">
        <v>8</v>
      </c>
      <c r="H139" s="45">
        <v>2</v>
      </c>
      <c r="I139" s="45">
        <v>0</v>
      </c>
      <c r="J139" s="66">
        <f t="shared" si="1"/>
        <v>6</v>
      </c>
      <c r="K139" s="45">
        <v>0</v>
      </c>
      <c r="L139" s="45"/>
    </row>
    <row r="140" spans="1:12" ht="15.5" x14ac:dyDescent="0.3">
      <c r="A140" s="131"/>
      <c r="B140" s="131"/>
      <c r="C140" s="78" t="s">
        <v>317</v>
      </c>
      <c r="D140" s="45">
        <v>10</v>
      </c>
      <c r="E140" s="45">
        <v>9</v>
      </c>
      <c r="F140" s="45">
        <v>0</v>
      </c>
      <c r="G140" s="45">
        <v>5</v>
      </c>
      <c r="H140" s="45">
        <v>4</v>
      </c>
      <c r="I140" s="45">
        <v>0</v>
      </c>
      <c r="J140" s="66">
        <f t="shared" ref="J140:J187" si="3">ROUNDDOWN(E140*0.6,0)</f>
        <v>5</v>
      </c>
      <c r="K140" s="45">
        <v>0</v>
      </c>
      <c r="L140" s="45"/>
    </row>
    <row r="141" spans="1:12" ht="15.5" x14ac:dyDescent="0.3">
      <c r="A141" s="129">
        <v>42</v>
      </c>
      <c r="B141" s="129" t="s">
        <v>320</v>
      </c>
      <c r="C141" s="78" t="s">
        <v>331</v>
      </c>
      <c r="D141" s="45">
        <v>25</v>
      </c>
      <c r="E141" s="45">
        <v>19</v>
      </c>
      <c r="F141" s="45">
        <v>0</v>
      </c>
      <c r="G141" s="45">
        <v>16</v>
      </c>
      <c r="H141" s="45">
        <v>3</v>
      </c>
      <c r="I141" s="45">
        <v>0</v>
      </c>
      <c r="J141" s="66">
        <f t="shared" si="3"/>
        <v>11</v>
      </c>
      <c r="K141" s="45">
        <v>0</v>
      </c>
      <c r="L141" s="45"/>
    </row>
    <row r="142" spans="1:12" ht="15.5" x14ac:dyDescent="0.3">
      <c r="A142" s="130"/>
      <c r="B142" s="130"/>
      <c r="C142" s="78" t="s">
        <v>332</v>
      </c>
      <c r="D142" s="45">
        <v>17</v>
      </c>
      <c r="E142" s="45">
        <v>13</v>
      </c>
      <c r="F142" s="45">
        <v>0</v>
      </c>
      <c r="G142" s="45">
        <v>4</v>
      </c>
      <c r="H142" s="45">
        <v>9</v>
      </c>
      <c r="I142" s="45">
        <v>0</v>
      </c>
      <c r="J142" s="66">
        <f t="shared" si="3"/>
        <v>7</v>
      </c>
      <c r="K142" s="45">
        <v>5</v>
      </c>
      <c r="L142" s="45"/>
    </row>
    <row r="143" spans="1:12" ht="15.5" x14ac:dyDescent="0.3">
      <c r="A143" s="130"/>
      <c r="B143" s="130"/>
      <c r="C143" s="78" t="s">
        <v>333</v>
      </c>
      <c r="D143" s="45">
        <v>10</v>
      </c>
      <c r="E143" s="45">
        <v>10</v>
      </c>
      <c r="F143" s="45">
        <v>0</v>
      </c>
      <c r="G143" s="45">
        <v>10</v>
      </c>
      <c r="H143" s="45">
        <v>0</v>
      </c>
      <c r="I143" s="45">
        <v>0</v>
      </c>
      <c r="J143" s="66">
        <f t="shared" si="3"/>
        <v>6</v>
      </c>
      <c r="K143" s="45">
        <v>0</v>
      </c>
      <c r="L143" s="45"/>
    </row>
    <row r="144" spans="1:12" ht="15.5" x14ac:dyDescent="0.3">
      <c r="A144" s="130"/>
      <c r="B144" s="130"/>
      <c r="C144" s="78" t="s">
        <v>334</v>
      </c>
      <c r="D144" s="45">
        <v>10</v>
      </c>
      <c r="E144" s="45">
        <v>10</v>
      </c>
      <c r="F144" s="45">
        <v>0</v>
      </c>
      <c r="G144" s="45">
        <v>7</v>
      </c>
      <c r="H144" s="45">
        <v>3</v>
      </c>
      <c r="I144" s="45">
        <v>0</v>
      </c>
      <c r="J144" s="66">
        <f t="shared" si="3"/>
        <v>6</v>
      </c>
      <c r="K144" s="45">
        <v>0</v>
      </c>
      <c r="L144" s="45"/>
    </row>
    <row r="145" spans="1:12" ht="31" x14ac:dyDescent="0.3">
      <c r="A145" s="130"/>
      <c r="B145" s="130"/>
      <c r="C145" s="78" t="s">
        <v>335</v>
      </c>
      <c r="D145" s="45">
        <v>10</v>
      </c>
      <c r="E145" s="45">
        <v>9</v>
      </c>
      <c r="F145" s="45">
        <v>0</v>
      </c>
      <c r="G145" s="45">
        <v>6</v>
      </c>
      <c r="H145" s="45">
        <v>2</v>
      </c>
      <c r="I145" s="45">
        <v>0</v>
      </c>
      <c r="J145" s="66">
        <f t="shared" si="3"/>
        <v>5</v>
      </c>
      <c r="K145" s="45">
        <v>0</v>
      </c>
      <c r="L145" s="45"/>
    </row>
    <row r="146" spans="1:12" ht="31" x14ac:dyDescent="0.3">
      <c r="A146" s="131"/>
      <c r="B146" s="131"/>
      <c r="C146" s="78" t="s">
        <v>336</v>
      </c>
      <c r="D146" s="45">
        <v>18</v>
      </c>
      <c r="E146" s="45">
        <v>18</v>
      </c>
      <c r="F146" s="45">
        <v>0</v>
      </c>
      <c r="G146" s="45">
        <v>12</v>
      </c>
      <c r="H146" s="45">
        <v>6</v>
      </c>
      <c r="I146" s="45">
        <v>0</v>
      </c>
      <c r="J146" s="66">
        <f t="shared" si="3"/>
        <v>10</v>
      </c>
      <c r="K146" s="45">
        <v>1</v>
      </c>
      <c r="L146" s="45"/>
    </row>
    <row r="147" spans="1:12" ht="15.5" x14ac:dyDescent="0.3">
      <c r="A147" s="129">
        <v>43</v>
      </c>
      <c r="B147" s="129" t="s">
        <v>337</v>
      </c>
      <c r="C147" s="30" t="s">
        <v>350</v>
      </c>
      <c r="D147" s="30">
        <v>8</v>
      </c>
      <c r="E147" s="30">
        <v>8</v>
      </c>
      <c r="F147" s="30">
        <v>0</v>
      </c>
      <c r="G147" s="30">
        <v>3</v>
      </c>
      <c r="H147" s="30">
        <v>5</v>
      </c>
      <c r="I147" s="30">
        <v>0</v>
      </c>
      <c r="J147" s="66">
        <f t="shared" si="3"/>
        <v>4</v>
      </c>
      <c r="K147" s="30">
        <v>0</v>
      </c>
      <c r="L147" s="30"/>
    </row>
    <row r="148" spans="1:12" ht="15.5" x14ac:dyDescent="0.3">
      <c r="A148" s="130"/>
      <c r="B148" s="130"/>
      <c r="C148" s="10" t="s">
        <v>351</v>
      </c>
      <c r="D148" s="10">
        <v>8</v>
      </c>
      <c r="E148" s="10">
        <v>7</v>
      </c>
      <c r="F148" s="10">
        <v>0</v>
      </c>
      <c r="G148" s="10">
        <v>2</v>
      </c>
      <c r="H148" s="10">
        <v>5</v>
      </c>
      <c r="I148" s="10">
        <v>0</v>
      </c>
      <c r="J148" s="66">
        <f t="shared" si="3"/>
        <v>4</v>
      </c>
      <c r="K148" s="10">
        <v>0</v>
      </c>
      <c r="L148" s="10"/>
    </row>
    <row r="149" spans="1:12" ht="15.5" x14ac:dyDescent="0.3">
      <c r="A149" s="130"/>
      <c r="B149" s="130"/>
      <c r="C149" s="10" t="s">
        <v>352</v>
      </c>
      <c r="D149" s="10">
        <v>10</v>
      </c>
      <c r="E149" s="10">
        <v>10</v>
      </c>
      <c r="F149" s="10">
        <v>0</v>
      </c>
      <c r="G149" s="10">
        <v>8</v>
      </c>
      <c r="H149" s="10">
        <v>2</v>
      </c>
      <c r="I149" s="10">
        <v>0</v>
      </c>
      <c r="J149" s="66">
        <f t="shared" si="3"/>
        <v>6</v>
      </c>
      <c r="K149" s="10">
        <v>0</v>
      </c>
      <c r="L149" s="10"/>
    </row>
    <row r="150" spans="1:12" ht="15.5" x14ac:dyDescent="0.3">
      <c r="A150" s="130"/>
      <c r="B150" s="130"/>
      <c r="C150" s="30" t="s">
        <v>353</v>
      </c>
      <c r="D150" s="30">
        <v>10</v>
      </c>
      <c r="E150" s="30">
        <v>9</v>
      </c>
      <c r="F150" s="30">
        <v>0</v>
      </c>
      <c r="G150" s="30">
        <v>7</v>
      </c>
      <c r="H150" s="30">
        <v>2</v>
      </c>
      <c r="I150" s="30">
        <v>0</v>
      </c>
      <c r="J150" s="66">
        <f t="shared" si="3"/>
        <v>5</v>
      </c>
      <c r="K150" s="30">
        <v>0</v>
      </c>
      <c r="L150" s="30"/>
    </row>
    <row r="151" spans="1:12" ht="15.5" x14ac:dyDescent="0.3">
      <c r="A151" s="131"/>
      <c r="B151" s="131"/>
      <c r="C151" s="10" t="s">
        <v>354</v>
      </c>
      <c r="D151" s="10">
        <v>10</v>
      </c>
      <c r="E151" s="10">
        <v>10</v>
      </c>
      <c r="F151" s="10">
        <v>0</v>
      </c>
      <c r="G151" s="10">
        <v>9</v>
      </c>
      <c r="H151" s="10">
        <v>1</v>
      </c>
      <c r="I151" s="10">
        <v>0</v>
      </c>
      <c r="J151" s="66">
        <f t="shared" si="3"/>
        <v>6</v>
      </c>
      <c r="K151" s="10">
        <v>0</v>
      </c>
      <c r="L151" s="10"/>
    </row>
    <row r="152" spans="1:12" ht="15.5" x14ac:dyDescent="0.3">
      <c r="A152" s="129">
        <v>44</v>
      </c>
      <c r="B152" s="129" t="s">
        <v>355</v>
      </c>
      <c r="C152" s="95" t="s">
        <v>358</v>
      </c>
      <c r="D152" s="95">
        <v>9</v>
      </c>
      <c r="E152" s="95">
        <v>8</v>
      </c>
      <c r="F152" s="95">
        <v>0</v>
      </c>
      <c r="G152" s="95">
        <v>4</v>
      </c>
      <c r="H152" s="95">
        <v>4</v>
      </c>
      <c r="I152" s="95">
        <v>0</v>
      </c>
      <c r="J152" s="66">
        <f t="shared" si="3"/>
        <v>4</v>
      </c>
      <c r="K152" s="95">
        <v>0</v>
      </c>
      <c r="L152" s="95"/>
    </row>
    <row r="153" spans="1:12" ht="31" x14ac:dyDescent="0.3">
      <c r="A153" s="131"/>
      <c r="B153" s="131"/>
      <c r="C153" s="95" t="s">
        <v>359</v>
      </c>
      <c r="D153" s="20">
        <v>16</v>
      </c>
      <c r="E153" s="96">
        <v>11</v>
      </c>
      <c r="F153" s="96">
        <v>0</v>
      </c>
      <c r="G153" s="96">
        <v>4</v>
      </c>
      <c r="H153" s="96">
        <v>7</v>
      </c>
      <c r="I153" s="96">
        <v>0</v>
      </c>
      <c r="J153" s="66">
        <f t="shared" si="3"/>
        <v>6</v>
      </c>
      <c r="K153" s="96">
        <v>0</v>
      </c>
      <c r="L153" s="96"/>
    </row>
    <row r="154" spans="1:12" ht="31" x14ac:dyDescent="0.3">
      <c r="A154" s="11">
        <v>45</v>
      </c>
      <c r="B154" s="11" t="s">
        <v>360</v>
      </c>
      <c r="C154" s="10" t="s">
        <v>365</v>
      </c>
      <c r="D154" s="10">
        <v>10</v>
      </c>
      <c r="E154" s="10">
        <v>10</v>
      </c>
      <c r="F154" s="10">
        <v>0</v>
      </c>
      <c r="G154" s="10">
        <v>6</v>
      </c>
      <c r="H154" s="10">
        <v>4</v>
      </c>
      <c r="I154" s="10">
        <v>2</v>
      </c>
      <c r="J154" s="66">
        <f t="shared" si="3"/>
        <v>6</v>
      </c>
      <c r="K154" s="10">
        <v>2</v>
      </c>
      <c r="L154" s="10"/>
    </row>
    <row r="155" spans="1:12" ht="15.5" x14ac:dyDescent="0.3">
      <c r="A155" s="129">
        <v>46</v>
      </c>
      <c r="B155" s="129" t="s">
        <v>366</v>
      </c>
      <c r="C155" s="10" t="s">
        <v>371</v>
      </c>
      <c r="D155" s="10">
        <v>15</v>
      </c>
      <c r="E155" s="10">
        <v>15</v>
      </c>
      <c r="F155" s="10">
        <v>0</v>
      </c>
      <c r="G155" s="10">
        <v>9</v>
      </c>
      <c r="H155" s="10">
        <v>5</v>
      </c>
      <c r="I155" s="10">
        <v>0</v>
      </c>
      <c r="J155" s="66">
        <f t="shared" si="3"/>
        <v>9</v>
      </c>
      <c r="K155" s="10">
        <v>0</v>
      </c>
      <c r="L155" s="10"/>
    </row>
    <row r="156" spans="1:12" ht="15.5" x14ac:dyDescent="0.3">
      <c r="A156" s="131"/>
      <c r="B156" s="131"/>
      <c r="C156" s="10" t="s">
        <v>368</v>
      </c>
      <c r="D156" s="10">
        <v>9</v>
      </c>
      <c r="E156" s="10">
        <v>7</v>
      </c>
      <c r="F156" s="10">
        <v>0</v>
      </c>
      <c r="G156" s="10">
        <v>4</v>
      </c>
      <c r="H156" s="10">
        <v>3</v>
      </c>
      <c r="I156" s="10">
        <v>0</v>
      </c>
      <c r="J156" s="66">
        <f t="shared" si="3"/>
        <v>4</v>
      </c>
      <c r="K156" s="10">
        <v>0</v>
      </c>
      <c r="L156" s="10"/>
    </row>
    <row r="157" spans="1:12" ht="31" x14ac:dyDescent="0.3">
      <c r="A157" s="129">
        <v>47</v>
      </c>
      <c r="B157" s="129" t="s">
        <v>372</v>
      </c>
      <c r="C157" s="10" t="s">
        <v>380</v>
      </c>
      <c r="D157" s="10">
        <v>13</v>
      </c>
      <c r="E157" s="10">
        <v>10</v>
      </c>
      <c r="F157" s="10">
        <v>0</v>
      </c>
      <c r="G157" s="10">
        <v>9</v>
      </c>
      <c r="H157" s="10">
        <v>1</v>
      </c>
      <c r="I157" s="10">
        <v>0</v>
      </c>
      <c r="J157" s="66">
        <f t="shared" si="3"/>
        <v>6</v>
      </c>
      <c r="K157" s="10">
        <v>0</v>
      </c>
      <c r="L157" s="10"/>
    </row>
    <row r="158" spans="1:12" ht="31" x14ac:dyDescent="0.3">
      <c r="A158" s="130"/>
      <c r="B158" s="130"/>
      <c r="C158" s="10" t="s">
        <v>381</v>
      </c>
      <c r="D158" s="10">
        <v>9</v>
      </c>
      <c r="E158" s="10">
        <v>9</v>
      </c>
      <c r="F158" s="10">
        <v>0</v>
      </c>
      <c r="G158" s="10">
        <v>6</v>
      </c>
      <c r="H158" s="10">
        <v>3</v>
      </c>
      <c r="I158" s="10">
        <v>0</v>
      </c>
      <c r="J158" s="66">
        <f t="shared" si="3"/>
        <v>5</v>
      </c>
      <c r="K158" s="10">
        <v>0</v>
      </c>
      <c r="L158" s="10"/>
    </row>
    <row r="159" spans="1:12" ht="31" x14ac:dyDescent="0.3">
      <c r="A159" s="131"/>
      <c r="B159" s="131"/>
      <c r="C159" s="10" t="s">
        <v>382</v>
      </c>
      <c r="D159" s="10">
        <v>11</v>
      </c>
      <c r="E159" s="10">
        <v>10</v>
      </c>
      <c r="F159" s="10">
        <v>0</v>
      </c>
      <c r="G159" s="10">
        <v>9</v>
      </c>
      <c r="H159" s="10">
        <v>1</v>
      </c>
      <c r="I159" s="10">
        <v>0</v>
      </c>
      <c r="J159" s="66">
        <f t="shared" si="3"/>
        <v>6</v>
      </c>
      <c r="K159" s="10">
        <v>0</v>
      </c>
      <c r="L159" s="10"/>
    </row>
    <row r="160" spans="1:12" s="16" customFormat="1" ht="15.5" x14ac:dyDescent="0.3">
      <c r="A160" s="129">
        <v>48</v>
      </c>
      <c r="B160" s="129" t="s">
        <v>383</v>
      </c>
      <c r="C160" s="46" t="s">
        <v>562</v>
      </c>
      <c r="D160" s="10">
        <v>24</v>
      </c>
      <c r="E160" s="10">
        <v>22</v>
      </c>
      <c r="F160" s="10">
        <v>0</v>
      </c>
      <c r="G160" s="10">
        <v>8</v>
      </c>
      <c r="H160" s="10">
        <v>14</v>
      </c>
      <c r="I160" s="10">
        <v>0</v>
      </c>
      <c r="J160" s="66">
        <f t="shared" si="3"/>
        <v>13</v>
      </c>
      <c r="K160" s="10">
        <v>0</v>
      </c>
      <c r="L160" s="10"/>
    </row>
    <row r="161" spans="1:12" s="44" customFormat="1" ht="15.5" x14ac:dyDescent="0.3">
      <c r="A161" s="130"/>
      <c r="B161" s="130"/>
      <c r="C161" s="46" t="s">
        <v>559</v>
      </c>
      <c r="D161" s="10">
        <v>16</v>
      </c>
      <c r="E161" s="10">
        <v>13</v>
      </c>
      <c r="F161" s="10">
        <v>0</v>
      </c>
      <c r="G161" s="10">
        <v>8</v>
      </c>
      <c r="H161" s="10">
        <v>5</v>
      </c>
      <c r="I161" s="10">
        <v>0</v>
      </c>
      <c r="J161" s="66">
        <f t="shared" si="3"/>
        <v>7</v>
      </c>
      <c r="K161" s="10">
        <v>0</v>
      </c>
      <c r="L161" s="50"/>
    </row>
    <row r="162" spans="1:12" s="44" customFormat="1" ht="15.5" x14ac:dyDescent="0.3">
      <c r="A162" s="130"/>
      <c r="B162" s="130"/>
      <c r="C162" s="47" t="s">
        <v>538</v>
      </c>
      <c r="D162" s="45">
        <v>8</v>
      </c>
      <c r="E162" s="45">
        <v>8</v>
      </c>
      <c r="F162" s="45">
        <v>0</v>
      </c>
      <c r="G162" s="45">
        <v>6</v>
      </c>
      <c r="H162" s="45">
        <v>2</v>
      </c>
      <c r="I162" s="45">
        <v>0</v>
      </c>
      <c r="J162" s="66">
        <f t="shared" si="3"/>
        <v>4</v>
      </c>
      <c r="K162" s="45">
        <v>1</v>
      </c>
      <c r="L162" s="50"/>
    </row>
    <row r="163" spans="1:12" s="44" customFormat="1" ht="31" x14ac:dyDescent="0.3">
      <c r="A163" s="131"/>
      <c r="B163" s="131"/>
      <c r="C163" s="46" t="s">
        <v>563</v>
      </c>
      <c r="D163" s="10">
        <v>22</v>
      </c>
      <c r="E163" s="10">
        <v>21</v>
      </c>
      <c r="F163" s="10">
        <v>0</v>
      </c>
      <c r="G163" s="10">
        <v>16</v>
      </c>
      <c r="H163" s="10">
        <v>5</v>
      </c>
      <c r="I163" s="10">
        <v>0</v>
      </c>
      <c r="J163" s="66">
        <f t="shared" si="3"/>
        <v>12</v>
      </c>
      <c r="K163" s="10">
        <v>0</v>
      </c>
      <c r="L163" s="10"/>
    </row>
    <row r="164" spans="1:12" ht="15.5" x14ac:dyDescent="0.3">
      <c r="A164" s="129">
        <v>49</v>
      </c>
      <c r="B164" s="129" t="s">
        <v>384</v>
      </c>
      <c r="C164" s="10" t="s">
        <v>388</v>
      </c>
      <c r="D164" s="10">
        <v>8</v>
      </c>
      <c r="E164" s="10">
        <v>7</v>
      </c>
      <c r="F164" s="10">
        <v>0</v>
      </c>
      <c r="G164" s="10">
        <v>5</v>
      </c>
      <c r="H164" s="10">
        <v>2</v>
      </c>
      <c r="I164" s="10">
        <v>0</v>
      </c>
      <c r="J164" s="66">
        <f t="shared" si="3"/>
        <v>4</v>
      </c>
      <c r="K164" s="10">
        <v>0</v>
      </c>
      <c r="L164" s="10"/>
    </row>
    <row r="165" spans="1:12" ht="15.5" x14ac:dyDescent="0.3">
      <c r="A165" s="130"/>
      <c r="B165" s="130"/>
      <c r="C165" s="10" t="s">
        <v>391</v>
      </c>
      <c r="D165" s="14">
        <v>8</v>
      </c>
      <c r="E165" s="14">
        <v>8</v>
      </c>
      <c r="F165" s="14">
        <v>0</v>
      </c>
      <c r="G165" s="14">
        <v>6</v>
      </c>
      <c r="H165" s="14">
        <v>2</v>
      </c>
      <c r="I165" s="14">
        <v>0</v>
      </c>
      <c r="J165" s="66">
        <f t="shared" si="3"/>
        <v>4</v>
      </c>
      <c r="K165" s="14">
        <v>0</v>
      </c>
      <c r="L165" s="14"/>
    </row>
    <row r="166" spans="1:12" ht="15.5" x14ac:dyDescent="0.3">
      <c r="A166" s="131"/>
      <c r="B166" s="131"/>
      <c r="C166" s="10" t="s">
        <v>392</v>
      </c>
      <c r="D166" s="10">
        <v>8</v>
      </c>
      <c r="E166" s="10">
        <v>8</v>
      </c>
      <c r="F166" s="10">
        <v>0</v>
      </c>
      <c r="G166" s="10">
        <v>6</v>
      </c>
      <c r="H166" s="10">
        <v>2</v>
      </c>
      <c r="I166" s="10">
        <v>0</v>
      </c>
      <c r="J166" s="66">
        <f t="shared" si="3"/>
        <v>4</v>
      </c>
      <c r="K166" s="10">
        <v>0</v>
      </c>
      <c r="L166" s="10"/>
    </row>
    <row r="167" spans="1:12" ht="15.5" x14ac:dyDescent="0.3">
      <c r="A167" s="129">
        <v>50</v>
      </c>
      <c r="B167" s="129" t="s">
        <v>393</v>
      </c>
      <c r="C167" s="78" t="s">
        <v>399</v>
      </c>
      <c r="D167" s="45">
        <v>8</v>
      </c>
      <c r="E167" s="45">
        <v>8</v>
      </c>
      <c r="F167" s="45">
        <v>0</v>
      </c>
      <c r="G167" s="45">
        <v>7</v>
      </c>
      <c r="H167" s="45">
        <v>1</v>
      </c>
      <c r="I167" s="45">
        <v>1</v>
      </c>
      <c r="J167" s="66">
        <f t="shared" si="3"/>
        <v>4</v>
      </c>
      <c r="K167" s="45">
        <v>1</v>
      </c>
      <c r="L167" s="45"/>
    </row>
    <row r="168" spans="1:12" ht="15.5" x14ac:dyDescent="0.3">
      <c r="A168" s="130"/>
      <c r="B168" s="130"/>
      <c r="C168" s="78" t="s">
        <v>400</v>
      </c>
      <c r="D168" s="45">
        <v>12</v>
      </c>
      <c r="E168" s="45">
        <v>11</v>
      </c>
      <c r="F168" s="45">
        <v>0</v>
      </c>
      <c r="G168" s="45">
        <v>7</v>
      </c>
      <c r="H168" s="45">
        <v>4</v>
      </c>
      <c r="I168" s="45">
        <v>2</v>
      </c>
      <c r="J168" s="66">
        <f t="shared" si="3"/>
        <v>6</v>
      </c>
      <c r="K168" s="45">
        <v>2</v>
      </c>
      <c r="L168" s="45"/>
    </row>
    <row r="169" spans="1:12" ht="31" x14ac:dyDescent="0.3">
      <c r="A169" s="131"/>
      <c r="B169" s="131"/>
      <c r="C169" s="78" t="s">
        <v>401</v>
      </c>
      <c r="D169" s="45">
        <v>11</v>
      </c>
      <c r="E169" s="45">
        <v>11</v>
      </c>
      <c r="F169" s="45">
        <v>0</v>
      </c>
      <c r="G169" s="45">
        <v>8</v>
      </c>
      <c r="H169" s="45">
        <v>3</v>
      </c>
      <c r="I169" s="45">
        <v>1</v>
      </c>
      <c r="J169" s="66">
        <f t="shared" si="3"/>
        <v>6</v>
      </c>
      <c r="K169" s="45">
        <v>2</v>
      </c>
      <c r="L169" s="45"/>
    </row>
    <row r="170" spans="1:12" ht="31" x14ac:dyDescent="0.3">
      <c r="A170" s="129">
        <v>51</v>
      </c>
      <c r="B170" s="129" t="s">
        <v>402</v>
      </c>
      <c r="C170" s="19" t="s">
        <v>409</v>
      </c>
      <c r="D170" s="19">
        <v>11</v>
      </c>
      <c r="E170" s="19">
        <f>+F170+G170+H170</f>
        <v>11</v>
      </c>
      <c r="F170" s="19">
        <v>0</v>
      </c>
      <c r="G170" s="19">
        <v>8</v>
      </c>
      <c r="H170" s="19">
        <v>3</v>
      </c>
      <c r="I170" s="19">
        <v>1</v>
      </c>
      <c r="J170" s="66">
        <f t="shared" si="3"/>
        <v>6</v>
      </c>
      <c r="K170" s="19">
        <v>0</v>
      </c>
      <c r="L170" s="19"/>
    </row>
    <row r="171" spans="1:12" ht="15.5" x14ac:dyDescent="0.3">
      <c r="A171" s="130"/>
      <c r="B171" s="130"/>
      <c r="C171" s="19" t="s">
        <v>410</v>
      </c>
      <c r="D171" s="19">
        <v>18</v>
      </c>
      <c r="E171" s="19">
        <f t="shared" ref="E171:E173" si="4">+F171+G171+H171</f>
        <v>18</v>
      </c>
      <c r="F171" s="19">
        <v>0</v>
      </c>
      <c r="G171" s="19">
        <v>15</v>
      </c>
      <c r="H171" s="19">
        <v>3</v>
      </c>
      <c r="I171" s="19">
        <v>1</v>
      </c>
      <c r="J171" s="66">
        <f t="shared" si="3"/>
        <v>10</v>
      </c>
      <c r="K171" s="19">
        <v>0</v>
      </c>
      <c r="L171" s="19"/>
    </row>
    <row r="172" spans="1:12" ht="15.5" x14ac:dyDescent="0.3">
      <c r="A172" s="130"/>
      <c r="B172" s="130"/>
      <c r="C172" s="19" t="s">
        <v>411</v>
      </c>
      <c r="D172" s="19">
        <v>11</v>
      </c>
      <c r="E172" s="19">
        <f t="shared" si="4"/>
        <v>10</v>
      </c>
      <c r="F172" s="19">
        <v>0</v>
      </c>
      <c r="G172" s="19">
        <v>7</v>
      </c>
      <c r="H172" s="19">
        <v>3</v>
      </c>
      <c r="I172" s="19">
        <v>0</v>
      </c>
      <c r="J172" s="66">
        <f t="shared" si="3"/>
        <v>6</v>
      </c>
      <c r="K172" s="19">
        <v>0</v>
      </c>
      <c r="L172" s="19"/>
    </row>
    <row r="173" spans="1:12" ht="15.5" x14ac:dyDescent="0.3">
      <c r="A173" s="131"/>
      <c r="B173" s="131"/>
      <c r="C173" s="19" t="s">
        <v>412</v>
      </c>
      <c r="D173" s="19">
        <v>22</v>
      </c>
      <c r="E173" s="19">
        <f t="shared" si="4"/>
        <v>22</v>
      </c>
      <c r="F173" s="19">
        <v>0</v>
      </c>
      <c r="G173" s="19">
        <v>17</v>
      </c>
      <c r="H173" s="19">
        <v>5</v>
      </c>
      <c r="I173" s="19">
        <v>0</v>
      </c>
      <c r="J173" s="66">
        <f t="shared" si="3"/>
        <v>13</v>
      </c>
      <c r="K173" s="19">
        <v>1</v>
      </c>
      <c r="L173" s="19"/>
    </row>
    <row r="174" spans="1:12" s="44" customFormat="1" ht="15.5" x14ac:dyDescent="0.3">
      <c r="A174" s="129">
        <v>52</v>
      </c>
      <c r="B174" s="129" t="s">
        <v>413</v>
      </c>
      <c r="C174" s="10" t="s">
        <v>587</v>
      </c>
      <c r="D174" s="30">
        <v>9</v>
      </c>
      <c r="E174" s="30">
        <v>9</v>
      </c>
      <c r="F174" s="30">
        <v>0</v>
      </c>
      <c r="G174" s="30">
        <v>3</v>
      </c>
      <c r="H174" s="30">
        <v>6</v>
      </c>
      <c r="I174" s="30">
        <v>0</v>
      </c>
      <c r="J174" s="66">
        <f t="shared" si="3"/>
        <v>5</v>
      </c>
      <c r="K174" s="30">
        <v>0</v>
      </c>
      <c r="L174" s="30"/>
    </row>
    <row r="175" spans="1:12" s="44" customFormat="1" ht="15.5" x14ac:dyDescent="0.3">
      <c r="A175" s="130"/>
      <c r="B175" s="130"/>
      <c r="C175" s="10" t="s">
        <v>590</v>
      </c>
      <c r="D175" s="10">
        <v>9</v>
      </c>
      <c r="E175" s="10">
        <v>9</v>
      </c>
      <c r="F175" s="10">
        <v>0</v>
      </c>
      <c r="G175" s="10">
        <v>5</v>
      </c>
      <c r="H175" s="10">
        <v>4</v>
      </c>
      <c r="I175" s="10">
        <v>0</v>
      </c>
      <c r="J175" s="66">
        <f t="shared" si="3"/>
        <v>5</v>
      </c>
      <c r="K175" s="10">
        <v>0</v>
      </c>
      <c r="L175" s="10"/>
    </row>
    <row r="176" spans="1:12" s="44" customFormat="1" ht="15.5" x14ac:dyDescent="0.3">
      <c r="A176" s="131"/>
      <c r="B176" s="131"/>
      <c r="C176" s="10" t="s">
        <v>589</v>
      </c>
      <c r="D176" s="10">
        <v>9</v>
      </c>
      <c r="E176" s="10">
        <v>9</v>
      </c>
      <c r="F176" s="10">
        <v>0</v>
      </c>
      <c r="G176" s="10">
        <v>7</v>
      </c>
      <c r="H176" s="10">
        <v>2</v>
      </c>
      <c r="I176" s="10">
        <v>0</v>
      </c>
      <c r="J176" s="66">
        <f t="shared" si="3"/>
        <v>5</v>
      </c>
      <c r="K176" s="10">
        <v>0</v>
      </c>
      <c r="L176" s="10"/>
    </row>
    <row r="177" spans="1:12" ht="15.5" x14ac:dyDescent="0.3">
      <c r="A177" s="129">
        <v>53</v>
      </c>
      <c r="B177" s="129" t="s">
        <v>414</v>
      </c>
      <c r="C177" s="10" t="s">
        <v>425</v>
      </c>
      <c r="D177" s="14">
        <v>27</v>
      </c>
      <c r="E177" s="14">
        <v>27</v>
      </c>
      <c r="F177" s="14">
        <v>0</v>
      </c>
      <c r="G177" s="14">
        <v>16</v>
      </c>
      <c r="H177" s="14">
        <f>E177-G177</f>
        <v>11</v>
      </c>
      <c r="I177" s="14">
        <v>0</v>
      </c>
      <c r="J177" s="66">
        <f t="shared" si="3"/>
        <v>16</v>
      </c>
      <c r="K177" s="14">
        <f>H177-J177</f>
        <v>-5</v>
      </c>
      <c r="L177" s="10"/>
    </row>
    <row r="178" spans="1:12" ht="15.5" x14ac:dyDescent="0.3">
      <c r="A178" s="131"/>
      <c r="B178" s="131"/>
      <c r="C178" s="10" t="s">
        <v>426</v>
      </c>
      <c r="D178" s="10">
        <v>15</v>
      </c>
      <c r="E178" s="10">
        <v>13</v>
      </c>
      <c r="F178" s="10">
        <v>0</v>
      </c>
      <c r="G178" s="10">
        <v>6</v>
      </c>
      <c r="H178" s="10">
        <v>7</v>
      </c>
      <c r="I178" s="76">
        <v>0</v>
      </c>
      <c r="J178" s="66">
        <f t="shared" si="3"/>
        <v>7</v>
      </c>
      <c r="K178" s="10">
        <v>0</v>
      </c>
      <c r="L178" s="10"/>
    </row>
    <row r="179" spans="1:12" ht="15.5" x14ac:dyDescent="0.3">
      <c r="A179" s="129">
        <v>54</v>
      </c>
      <c r="B179" s="129" t="s">
        <v>427</v>
      </c>
      <c r="C179" s="10" t="s">
        <v>438</v>
      </c>
      <c r="D179" s="10">
        <v>38</v>
      </c>
      <c r="E179" s="10">
        <v>32</v>
      </c>
      <c r="F179" s="10">
        <v>0</v>
      </c>
      <c r="G179" s="10">
        <v>18</v>
      </c>
      <c r="H179" s="10">
        <v>14</v>
      </c>
      <c r="I179" s="10">
        <v>0</v>
      </c>
      <c r="J179" s="66">
        <f t="shared" si="3"/>
        <v>19</v>
      </c>
      <c r="K179" s="10">
        <v>0</v>
      </c>
      <c r="L179" s="10"/>
    </row>
    <row r="180" spans="1:12" ht="15.5" x14ac:dyDescent="0.3">
      <c r="A180" s="130"/>
      <c r="B180" s="130"/>
      <c r="C180" s="10" t="s">
        <v>439</v>
      </c>
      <c r="D180" s="10">
        <v>9</v>
      </c>
      <c r="E180" s="10">
        <v>9</v>
      </c>
      <c r="F180" s="10">
        <v>0</v>
      </c>
      <c r="G180" s="10">
        <v>4</v>
      </c>
      <c r="H180" s="10">
        <v>5</v>
      </c>
      <c r="I180" s="10">
        <v>0</v>
      </c>
      <c r="J180" s="66">
        <f t="shared" si="3"/>
        <v>5</v>
      </c>
      <c r="K180" s="10">
        <v>0</v>
      </c>
      <c r="L180" s="10"/>
    </row>
    <row r="181" spans="1:12" ht="31" x14ac:dyDescent="0.3">
      <c r="A181" s="131"/>
      <c r="B181" s="131"/>
      <c r="C181" s="10" t="s">
        <v>440</v>
      </c>
      <c r="D181" s="10">
        <v>19</v>
      </c>
      <c r="E181" s="10">
        <v>19</v>
      </c>
      <c r="F181" s="10">
        <v>0</v>
      </c>
      <c r="G181" s="10">
        <v>9</v>
      </c>
      <c r="H181" s="10">
        <v>10</v>
      </c>
      <c r="I181" s="10">
        <v>0</v>
      </c>
      <c r="J181" s="66">
        <f t="shared" si="3"/>
        <v>11</v>
      </c>
      <c r="K181" s="10">
        <v>0</v>
      </c>
      <c r="L181" s="10"/>
    </row>
    <row r="182" spans="1:12" s="16" customFormat="1" ht="15.5" x14ac:dyDescent="0.35">
      <c r="A182" s="129">
        <v>55</v>
      </c>
      <c r="B182" s="129" t="s">
        <v>441</v>
      </c>
      <c r="C182" s="56" t="s">
        <v>570</v>
      </c>
      <c r="D182" s="56">
        <v>16</v>
      </c>
      <c r="E182" s="56">
        <v>15</v>
      </c>
      <c r="F182" s="56">
        <v>0</v>
      </c>
      <c r="G182" s="56">
        <v>5</v>
      </c>
      <c r="H182" s="56">
        <v>10</v>
      </c>
      <c r="I182" s="56">
        <v>0</v>
      </c>
      <c r="J182" s="66">
        <f t="shared" si="3"/>
        <v>9</v>
      </c>
      <c r="K182" s="56">
        <v>5</v>
      </c>
      <c r="L182" s="56"/>
    </row>
    <row r="183" spans="1:12" s="16" customFormat="1" ht="15.5" x14ac:dyDescent="0.35">
      <c r="A183" s="130"/>
      <c r="B183" s="130"/>
      <c r="C183" s="56" t="s">
        <v>571</v>
      </c>
      <c r="D183" s="56">
        <v>17</v>
      </c>
      <c r="E183" s="56">
        <v>14</v>
      </c>
      <c r="F183" s="56">
        <v>0</v>
      </c>
      <c r="G183" s="56">
        <v>5</v>
      </c>
      <c r="H183" s="56">
        <v>9</v>
      </c>
      <c r="I183" s="56">
        <v>2</v>
      </c>
      <c r="J183" s="66">
        <f t="shared" si="3"/>
        <v>8</v>
      </c>
      <c r="K183" s="56">
        <v>9</v>
      </c>
      <c r="L183" s="56"/>
    </row>
    <row r="184" spans="1:12" s="16" customFormat="1" ht="15.5" x14ac:dyDescent="0.35">
      <c r="A184" s="131"/>
      <c r="B184" s="131"/>
      <c r="C184" s="56" t="s">
        <v>572</v>
      </c>
      <c r="D184" s="56">
        <v>9</v>
      </c>
      <c r="E184" s="56">
        <v>8</v>
      </c>
      <c r="F184" s="56">
        <v>0</v>
      </c>
      <c r="G184" s="56">
        <v>2</v>
      </c>
      <c r="H184" s="56">
        <v>6</v>
      </c>
      <c r="I184" s="56">
        <v>0</v>
      </c>
      <c r="J184" s="66">
        <f t="shared" si="3"/>
        <v>4</v>
      </c>
      <c r="K184" s="56">
        <v>1</v>
      </c>
      <c r="L184" s="56"/>
    </row>
    <row r="185" spans="1:12" ht="15.5" x14ac:dyDescent="0.3">
      <c r="A185" s="129">
        <v>56</v>
      </c>
      <c r="B185" s="129" t="s">
        <v>442</v>
      </c>
      <c r="C185" s="14" t="s">
        <v>550</v>
      </c>
      <c r="D185" s="14">
        <v>10</v>
      </c>
      <c r="E185" s="14">
        <v>7</v>
      </c>
      <c r="F185" s="14">
        <v>0</v>
      </c>
      <c r="G185" s="14">
        <v>4</v>
      </c>
      <c r="H185" s="14">
        <v>3</v>
      </c>
      <c r="I185" s="14">
        <v>1</v>
      </c>
      <c r="J185" s="66">
        <f t="shared" si="3"/>
        <v>4</v>
      </c>
      <c r="K185" s="14">
        <v>2</v>
      </c>
      <c r="L185" s="14"/>
    </row>
    <row r="186" spans="1:12" ht="15.5" x14ac:dyDescent="0.3">
      <c r="A186" s="130"/>
      <c r="B186" s="130"/>
      <c r="C186" s="14" t="s">
        <v>554</v>
      </c>
      <c r="D186" s="14">
        <v>12</v>
      </c>
      <c r="E186" s="14">
        <v>10</v>
      </c>
      <c r="F186" s="14">
        <v>0</v>
      </c>
      <c r="G186" s="14">
        <v>4</v>
      </c>
      <c r="H186" s="14">
        <v>6</v>
      </c>
      <c r="I186" s="14">
        <v>1</v>
      </c>
      <c r="J186" s="66">
        <f t="shared" si="3"/>
        <v>6</v>
      </c>
      <c r="K186" s="14">
        <v>5</v>
      </c>
      <c r="L186" s="14"/>
    </row>
    <row r="187" spans="1:12" ht="15.5" x14ac:dyDescent="0.3">
      <c r="A187" s="131"/>
      <c r="B187" s="131"/>
      <c r="C187" s="14" t="s">
        <v>555</v>
      </c>
      <c r="D187" s="113">
        <v>18</v>
      </c>
      <c r="E187" s="113">
        <v>16</v>
      </c>
      <c r="F187" s="113">
        <v>0</v>
      </c>
      <c r="G187" s="113">
        <v>11</v>
      </c>
      <c r="H187" s="113">
        <v>5</v>
      </c>
      <c r="I187" s="113">
        <v>1</v>
      </c>
      <c r="J187" s="66">
        <f t="shared" si="3"/>
        <v>9</v>
      </c>
      <c r="K187" s="113">
        <v>8</v>
      </c>
      <c r="L187" s="113"/>
    </row>
    <row r="188" spans="1:12" s="51" customFormat="1" x14ac:dyDescent="0.3">
      <c r="A188" s="152" t="s">
        <v>648</v>
      </c>
      <c r="B188" s="153"/>
      <c r="C188" s="154"/>
      <c r="D188" s="100">
        <f>SUM(D11:D187)</f>
        <v>2573</v>
      </c>
      <c r="E188" s="100">
        <f t="shared" ref="E188:K188" si="5">SUM(E11:E187)</f>
        <v>2343</v>
      </c>
      <c r="F188" s="100">
        <f t="shared" si="5"/>
        <v>3</v>
      </c>
      <c r="G188" s="100">
        <f>SUM(G11:G187)</f>
        <v>1293</v>
      </c>
      <c r="H188" s="100">
        <f t="shared" si="5"/>
        <v>1015</v>
      </c>
      <c r="I188" s="100">
        <f t="shared" si="5"/>
        <v>39</v>
      </c>
      <c r="J188" s="100">
        <f t="shared" si="5"/>
        <v>1336</v>
      </c>
      <c r="K188" s="100">
        <f t="shared" si="5"/>
        <v>168</v>
      </c>
      <c r="L188" s="100"/>
    </row>
  </sheetData>
  <mergeCells count="123">
    <mergeCell ref="A188:C188"/>
    <mergeCell ref="A185:A187"/>
    <mergeCell ref="B185:B187"/>
    <mergeCell ref="A160:A163"/>
    <mergeCell ref="B160:B163"/>
    <mergeCell ref="A182:A184"/>
    <mergeCell ref="B182:B184"/>
    <mergeCell ref="A90:A93"/>
    <mergeCell ref="B90:B93"/>
    <mergeCell ref="A94:A96"/>
    <mergeCell ref="B94:B96"/>
    <mergeCell ref="A117:A118"/>
    <mergeCell ref="B117:B118"/>
    <mergeCell ref="A97:A103"/>
    <mergeCell ref="B97:B103"/>
    <mergeCell ref="B170:B173"/>
    <mergeCell ref="A170:A173"/>
    <mergeCell ref="B177:B178"/>
    <mergeCell ref="A177:A178"/>
    <mergeCell ref="B179:B181"/>
    <mergeCell ref="A179:A181"/>
    <mergeCell ref="A174:A176"/>
    <mergeCell ref="B174:B176"/>
    <mergeCell ref="B115:B116"/>
    <mergeCell ref="A115:A116"/>
    <mergeCell ref="B37:B38"/>
    <mergeCell ref="A37:A38"/>
    <mergeCell ref="B41:B43"/>
    <mergeCell ref="A41:A43"/>
    <mergeCell ref="B49:B50"/>
    <mergeCell ref="A49:A50"/>
    <mergeCell ref="B157:B159"/>
    <mergeCell ref="A157:A159"/>
    <mergeCell ref="A39:A40"/>
    <mergeCell ref="B39:B40"/>
    <mergeCell ref="A45:A48"/>
    <mergeCell ref="B45:B48"/>
    <mergeCell ref="B52:B55"/>
    <mergeCell ref="A52:A55"/>
    <mergeCell ref="B56:B59"/>
    <mergeCell ref="A56:A59"/>
    <mergeCell ref="B113:B114"/>
    <mergeCell ref="A113:A114"/>
    <mergeCell ref="A81:A86"/>
    <mergeCell ref="B81:B86"/>
    <mergeCell ref="B87:B89"/>
    <mergeCell ref="A87:A89"/>
    <mergeCell ref="B104:B106"/>
    <mergeCell ref="A104:A106"/>
    <mergeCell ref="B107:B110"/>
    <mergeCell ref="A107:A110"/>
    <mergeCell ref="B111:B112"/>
    <mergeCell ref="A111:A112"/>
    <mergeCell ref="B76:B80"/>
    <mergeCell ref="A76:A80"/>
    <mergeCell ref="A63:A66"/>
    <mergeCell ref="B63:B66"/>
    <mergeCell ref="B60:B62"/>
    <mergeCell ref="A60:A62"/>
    <mergeCell ref="B67:B70"/>
    <mergeCell ref="A67:A70"/>
    <mergeCell ref="B71:B75"/>
    <mergeCell ref="A71:A75"/>
    <mergeCell ref="B11:B15"/>
    <mergeCell ref="A11:A15"/>
    <mergeCell ref="B26:B29"/>
    <mergeCell ref="A26:A29"/>
    <mergeCell ref="B23:B25"/>
    <mergeCell ref="A23:A25"/>
    <mergeCell ref="A32:A33"/>
    <mergeCell ref="B32:B33"/>
    <mergeCell ref="A34:A35"/>
    <mergeCell ref="B34:B35"/>
    <mergeCell ref="A30:A31"/>
    <mergeCell ref="B30:B31"/>
    <mergeCell ref="A21:A22"/>
    <mergeCell ref="B21:B22"/>
    <mergeCell ref="A18:A20"/>
    <mergeCell ref="B18:B20"/>
    <mergeCell ref="B16:B17"/>
    <mergeCell ref="A16:A17"/>
    <mergeCell ref="A1:C1"/>
    <mergeCell ref="A4:L4"/>
    <mergeCell ref="A5:L5"/>
    <mergeCell ref="A7:A9"/>
    <mergeCell ref="B7:B9"/>
    <mergeCell ref="C7:C9"/>
    <mergeCell ref="D7:D9"/>
    <mergeCell ref="E7:H7"/>
    <mergeCell ref="I7:K7"/>
    <mergeCell ref="A2:C2"/>
    <mergeCell ref="L7:L9"/>
    <mergeCell ref="E8:E9"/>
    <mergeCell ref="F8:F9"/>
    <mergeCell ref="G8:G9"/>
    <mergeCell ref="H8:H9"/>
    <mergeCell ref="I8:I9"/>
    <mergeCell ref="J8:J9"/>
    <mergeCell ref="K8:K9"/>
    <mergeCell ref="B167:B169"/>
    <mergeCell ref="A167:A169"/>
    <mergeCell ref="B147:B151"/>
    <mergeCell ref="A147:A151"/>
    <mergeCell ref="B152:B153"/>
    <mergeCell ref="A152:A153"/>
    <mergeCell ref="B122:B124"/>
    <mergeCell ref="A122:A124"/>
    <mergeCell ref="A119:A121"/>
    <mergeCell ref="B119:B121"/>
    <mergeCell ref="B136:B140"/>
    <mergeCell ref="A136:A140"/>
    <mergeCell ref="B141:B146"/>
    <mergeCell ref="A141:A146"/>
    <mergeCell ref="B125:B126"/>
    <mergeCell ref="A125:A126"/>
    <mergeCell ref="B127:B130"/>
    <mergeCell ref="A127:A130"/>
    <mergeCell ref="B131:B135"/>
    <mergeCell ref="A131:A135"/>
    <mergeCell ref="B164:B166"/>
    <mergeCell ref="A164:A166"/>
    <mergeCell ref="B155:B156"/>
    <mergeCell ref="A155:A156"/>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pane xSplit="3" ySplit="10" topLeftCell="D41" activePane="bottomRight" state="frozen"/>
      <selection pane="topRight" activeCell="D1" sqref="D1"/>
      <selection pane="bottomLeft" activeCell="A10" sqref="A10"/>
      <selection pane="bottomRight" activeCell="A5" sqref="A5:L5"/>
    </sheetView>
  </sheetViews>
  <sheetFormatPr defaultColWidth="9.1640625" defaultRowHeight="14" x14ac:dyDescent="0.3"/>
  <cols>
    <col min="1" max="1" width="4.75" style="5" customWidth="1"/>
    <col min="2" max="2" width="28.25" style="5" customWidth="1"/>
    <col min="3" max="3" width="12.75" style="5" customWidth="1"/>
    <col min="4" max="4" width="11.83203125" style="5" customWidth="1"/>
    <col min="5" max="6" width="13.25" style="5" customWidth="1"/>
    <col min="7" max="7" width="13.1640625" style="5" customWidth="1"/>
    <col min="8" max="8" width="12.83203125" style="5" customWidth="1"/>
    <col min="9" max="9" width="13" style="5" customWidth="1"/>
    <col min="10" max="10" width="13.4140625" style="5" customWidth="1"/>
    <col min="11" max="11" width="25" style="5" customWidth="1"/>
    <col min="12" max="12" width="1.75" style="5" customWidth="1"/>
    <col min="13" max="16384" width="9.1640625" style="5"/>
  </cols>
  <sheetData>
    <row r="1" spans="1:12" ht="15.5" x14ac:dyDescent="0.35">
      <c r="A1" s="132" t="s">
        <v>649</v>
      </c>
      <c r="B1" s="133"/>
      <c r="C1" s="133"/>
      <c r="D1" s="2"/>
      <c r="E1" s="2"/>
      <c r="F1" s="4"/>
      <c r="G1" s="4"/>
      <c r="H1" s="4"/>
      <c r="I1" s="4"/>
      <c r="J1" s="4"/>
      <c r="K1" s="4"/>
    </row>
    <row r="2" spans="1:12" ht="22.5" customHeight="1" x14ac:dyDescent="0.3">
      <c r="A2" s="133" t="s">
        <v>650</v>
      </c>
      <c r="B2" s="133"/>
      <c r="C2" s="133"/>
      <c r="D2" s="2"/>
      <c r="E2" s="2"/>
      <c r="F2" s="2"/>
      <c r="G2" s="2"/>
      <c r="H2" s="2"/>
      <c r="I2" s="2"/>
      <c r="J2" s="2"/>
      <c r="K2" s="2"/>
    </row>
    <row r="3" spans="1:12" ht="27" customHeight="1" x14ac:dyDescent="0.3">
      <c r="A3" s="34"/>
      <c r="B3" s="34"/>
      <c r="C3" s="34"/>
      <c r="D3" s="2"/>
      <c r="E3" s="2"/>
      <c r="F3" s="2"/>
      <c r="G3" s="2"/>
      <c r="H3" s="2"/>
      <c r="I3" s="2"/>
      <c r="J3" s="2"/>
      <c r="K3" s="2"/>
    </row>
    <row r="4" spans="1:12" ht="38.25" customHeight="1" x14ac:dyDescent="0.3">
      <c r="A4" s="134" t="s">
        <v>31</v>
      </c>
      <c r="B4" s="134"/>
      <c r="C4" s="134"/>
      <c r="D4" s="134"/>
      <c r="E4" s="134"/>
      <c r="F4" s="134"/>
      <c r="G4" s="134"/>
      <c r="H4" s="134"/>
      <c r="I4" s="134"/>
      <c r="J4" s="134"/>
      <c r="K4" s="134"/>
    </row>
    <row r="5" spans="1:12" ht="15.75" customHeight="1" x14ac:dyDescent="0.3">
      <c r="A5" s="135" t="s">
        <v>652</v>
      </c>
      <c r="B5" s="135"/>
      <c r="C5" s="134"/>
      <c r="D5" s="134"/>
      <c r="E5" s="134"/>
      <c r="F5" s="134"/>
      <c r="G5" s="134"/>
      <c r="H5" s="134"/>
      <c r="I5" s="134"/>
      <c r="J5" s="134"/>
      <c r="K5" s="134"/>
      <c r="L5" s="134"/>
    </row>
    <row r="6" spans="1:12" ht="15.5" x14ac:dyDescent="0.35">
      <c r="A6" s="4"/>
      <c r="B6" s="4"/>
      <c r="C6" s="4"/>
      <c r="D6" s="4"/>
      <c r="E6" s="4"/>
      <c r="F6" s="4"/>
      <c r="G6" s="4"/>
      <c r="H6" s="4"/>
      <c r="I6" s="4"/>
      <c r="J6" s="4"/>
      <c r="K6" s="4"/>
    </row>
    <row r="7" spans="1:12" ht="32.5" customHeight="1" x14ac:dyDescent="0.3">
      <c r="A7" s="136" t="s">
        <v>0</v>
      </c>
      <c r="B7" s="137" t="s">
        <v>3</v>
      </c>
      <c r="C7" s="136" t="s">
        <v>10</v>
      </c>
      <c r="D7" s="136" t="s">
        <v>4</v>
      </c>
      <c r="E7" s="136"/>
      <c r="F7" s="136"/>
      <c r="G7" s="136"/>
      <c r="H7" s="136" t="s">
        <v>9</v>
      </c>
      <c r="I7" s="136"/>
      <c r="J7" s="136"/>
      <c r="K7" s="140" t="s">
        <v>1</v>
      </c>
    </row>
    <row r="8" spans="1:12" ht="58.15" customHeight="1" x14ac:dyDescent="0.3">
      <c r="A8" s="136"/>
      <c r="B8" s="138"/>
      <c r="C8" s="136"/>
      <c r="D8" s="136" t="s">
        <v>5</v>
      </c>
      <c r="E8" s="136" t="s">
        <v>32</v>
      </c>
      <c r="F8" s="136" t="s">
        <v>33</v>
      </c>
      <c r="G8" s="136" t="s">
        <v>34</v>
      </c>
      <c r="H8" s="136" t="s">
        <v>32</v>
      </c>
      <c r="I8" s="136" t="s">
        <v>33</v>
      </c>
      <c r="J8" s="136" t="s">
        <v>34</v>
      </c>
      <c r="K8" s="140"/>
    </row>
    <row r="9" spans="1:12" ht="33" customHeight="1" x14ac:dyDescent="0.3">
      <c r="A9" s="136"/>
      <c r="B9" s="139"/>
      <c r="C9" s="136"/>
      <c r="D9" s="136"/>
      <c r="E9" s="136"/>
      <c r="F9" s="136"/>
      <c r="G9" s="136"/>
      <c r="H9" s="136"/>
      <c r="I9" s="136"/>
      <c r="J9" s="136"/>
      <c r="K9" s="140"/>
    </row>
    <row r="10" spans="1:12" ht="15.5" x14ac:dyDescent="0.3">
      <c r="A10" s="74">
        <v>1</v>
      </c>
      <c r="B10" s="74">
        <v>2</v>
      </c>
      <c r="C10" s="114">
        <v>3</v>
      </c>
      <c r="D10" s="49">
        <v>4</v>
      </c>
      <c r="E10" s="49">
        <v>5</v>
      </c>
      <c r="F10" s="49">
        <v>6</v>
      </c>
      <c r="G10" s="49">
        <v>7</v>
      </c>
      <c r="H10" s="49">
        <v>8</v>
      </c>
      <c r="I10" s="49">
        <v>9</v>
      </c>
      <c r="J10" s="49">
        <v>10</v>
      </c>
      <c r="K10" s="49">
        <v>11</v>
      </c>
    </row>
    <row r="11" spans="1:12" ht="15.5" x14ac:dyDescent="0.3">
      <c r="A11" s="10">
        <v>1</v>
      </c>
      <c r="B11" s="10" t="s">
        <v>591</v>
      </c>
      <c r="C11" s="10">
        <v>40</v>
      </c>
      <c r="D11" s="10">
        <v>34</v>
      </c>
      <c r="E11" s="10">
        <v>0</v>
      </c>
      <c r="F11" s="10">
        <v>0</v>
      </c>
      <c r="G11" s="10">
        <v>34</v>
      </c>
      <c r="H11" s="10">
        <v>0</v>
      </c>
      <c r="I11" s="10">
        <f>ROUNDDOWN(D11*0.6,0)</f>
        <v>20</v>
      </c>
      <c r="J11" s="10"/>
      <c r="K11" s="74"/>
    </row>
    <row r="12" spans="1:12" ht="15.5" x14ac:dyDescent="0.3">
      <c r="A12" s="11">
        <v>2</v>
      </c>
      <c r="B12" s="10" t="s">
        <v>592</v>
      </c>
      <c r="C12" s="10">
        <v>13</v>
      </c>
      <c r="D12" s="10">
        <v>13</v>
      </c>
      <c r="E12" s="10">
        <v>0</v>
      </c>
      <c r="F12" s="10">
        <v>0</v>
      </c>
      <c r="G12" s="10">
        <v>13</v>
      </c>
      <c r="H12" s="10">
        <v>0</v>
      </c>
      <c r="I12" s="10">
        <f t="shared" ref="I12:I44" si="0">ROUNDDOWN(D12*0.6,0)</f>
        <v>7</v>
      </c>
      <c r="J12" s="10">
        <v>9</v>
      </c>
      <c r="K12" s="10" t="s">
        <v>21</v>
      </c>
    </row>
    <row r="13" spans="1:12" ht="15.5" x14ac:dyDescent="0.3">
      <c r="A13" s="11">
        <v>3</v>
      </c>
      <c r="B13" s="14" t="s">
        <v>593</v>
      </c>
      <c r="C13" s="14">
        <v>46</v>
      </c>
      <c r="D13" s="14">
        <v>34</v>
      </c>
      <c r="E13" s="14">
        <v>0</v>
      </c>
      <c r="F13" s="14">
        <v>2</v>
      </c>
      <c r="G13" s="14">
        <v>32</v>
      </c>
      <c r="H13" s="14">
        <v>0</v>
      </c>
      <c r="I13" s="10">
        <f t="shared" si="0"/>
        <v>20</v>
      </c>
      <c r="J13" s="14">
        <v>24</v>
      </c>
      <c r="K13" s="14"/>
    </row>
    <row r="14" spans="1:12" ht="15.5" x14ac:dyDescent="0.3">
      <c r="A14" s="146">
        <v>4</v>
      </c>
      <c r="B14" s="156" t="s">
        <v>594</v>
      </c>
      <c r="C14" s="10">
        <v>16</v>
      </c>
      <c r="D14" s="10">
        <v>13</v>
      </c>
      <c r="E14" s="10">
        <v>0</v>
      </c>
      <c r="F14" s="10">
        <v>3</v>
      </c>
      <c r="G14" s="10">
        <v>10</v>
      </c>
      <c r="H14" s="10">
        <v>0</v>
      </c>
      <c r="I14" s="10">
        <f t="shared" si="0"/>
        <v>7</v>
      </c>
      <c r="J14" s="10">
        <v>7</v>
      </c>
      <c r="K14" s="10"/>
    </row>
    <row r="15" spans="1:12" ht="15.5" x14ac:dyDescent="0.3">
      <c r="A15" s="146"/>
      <c r="B15" s="156"/>
      <c r="C15" s="10">
        <v>16</v>
      </c>
      <c r="D15" s="10">
        <v>14</v>
      </c>
      <c r="E15" s="10">
        <v>0</v>
      </c>
      <c r="F15" s="10">
        <v>0</v>
      </c>
      <c r="G15" s="10">
        <v>14</v>
      </c>
      <c r="H15" s="10">
        <v>0</v>
      </c>
      <c r="I15" s="10">
        <f t="shared" si="0"/>
        <v>8</v>
      </c>
      <c r="J15" s="10">
        <v>9</v>
      </c>
      <c r="K15" s="10"/>
    </row>
    <row r="16" spans="1:12" ht="15.5" x14ac:dyDescent="0.3">
      <c r="A16" s="11">
        <v>5</v>
      </c>
      <c r="B16" s="10" t="s">
        <v>595</v>
      </c>
      <c r="C16" s="10">
        <v>27</v>
      </c>
      <c r="D16" s="10">
        <v>25</v>
      </c>
      <c r="E16" s="10">
        <v>1</v>
      </c>
      <c r="F16" s="10">
        <v>3</v>
      </c>
      <c r="G16" s="10">
        <v>21</v>
      </c>
      <c r="H16" s="10">
        <v>0</v>
      </c>
      <c r="I16" s="10">
        <f t="shared" si="0"/>
        <v>15</v>
      </c>
      <c r="J16" s="10">
        <v>13</v>
      </c>
      <c r="K16" s="10"/>
    </row>
    <row r="17" spans="1:11" ht="15.5" x14ac:dyDescent="0.3">
      <c r="A17" s="11">
        <v>6</v>
      </c>
      <c r="B17" s="14" t="s">
        <v>596</v>
      </c>
      <c r="C17" s="14">
        <v>29</v>
      </c>
      <c r="D17" s="14">
        <v>25</v>
      </c>
      <c r="E17" s="14">
        <v>0</v>
      </c>
      <c r="F17" s="14">
        <v>1</v>
      </c>
      <c r="G17" s="14">
        <v>24</v>
      </c>
      <c r="H17" s="14">
        <v>0</v>
      </c>
      <c r="I17" s="10">
        <f t="shared" si="0"/>
        <v>15</v>
      </c>
      <c r="J17" s="14">
        <v>0</v>
      </c>
      <c r="K17" s="14"/>
    </row>
    <row r="18" spans="1:11" ht="15.5" x14ac:dyDescent="0.3">
      <c r="A18" s="11">
        <v>7</v>
      </c>
      <c r="B18" s="10" t="s">
        <v>597</v>
      </c>
      <c r="C18" s="10">
        <v>27</v>
      </c>
      <c r="D18" s="10">
        <v>27</v>
      </c>
      <c r="E18" s="10">
        <v>0</v>
      </c>
      <c r="F18" s="10">
        <v>6</v>
      </c>
      <c r="G18" s="10">
        <v>21</v>
      </c>
      <c r="H18" s="10">
        <v>0</v>
      </c>
      <c r="I18" s="10">
        <f t="shared" si="0"/>
        <v>16</v>
      </c>
      <c r="J18" s="10">
        <v>14</v>
      </c>
      <c r="K18" s="10"/>
    </row>
    <row r="19" spans="1:11" ht="15.5" x14ac:dyDescent="0.3">
      <c r="A19" s="11">
        <v>8</v>
      </c>
      <c r="B19" s="14" t="s">
        <v>598</v>
      </c>
      <c r="C19" s="14">
        <v>33</v>
      </c>
      <c r="D19" s="14">
        <v>28</v>
      </c>
      <c r="E19" s="14">
        <v>0</v>
      </c>
      <c r="F19" s="14">
        <v>0</v>
      </c>
      <c r="G19" s="14">
        <v>28</v>
      </c>
      <c r="H19" s="14">
        <v>0</v>
      </c>
      <c r="I19" s="10">
        <f t="shared" si="0"/>
        <v>16</v>
      </c>
      <c r="J19" s="14">
        <v>21</v>
      </c>
      <c r="K19" s="14"/>
    </row>
    <row r="20" spans="1:11" ht="15.5" x14ac:dyDescent="0.3">
      <c r="A20" s="146">
        <v>9</v>
      </c>
      <c r="B20" s="156" t="s">
        <v>599</v>
      </c>
      <c r="C20" s="10">
        <v>14</v>
      </c>
      <c r="D20" s="10">
        <v>11</v>
      </c>
      <c r="E20" s="10">
        <v>0</v>
      </c>
      <c r="F20" s="10">
        <v>5</v>
      </c>
      <c r="G20" s="10">
        <v>6</v>
      </c>
      <c r="H20" s="10">
        <v>0</v>
      </c>
      <c r="I20" s="10">
        <f t="shared" si="0"/>
        <v>6</v>
      </c>
      <c r="J20" s="10">
        <v>0</v>
      </c>
      <c r="K20" s="10"/>
    </row>
    <row r="21" spans="1:11" ht="15.5" x14ac:dyDescent="0.3">
      <c r="A21" s="146"/>
      <c r="B21" s="156"/>
      <c r="C21" s="10">
        <v>18</v>
      </c>
      <c r="D21" s="10">
        <v>17</v>
      </c>
      <c r="E21" s="10">
        <v>0</v>
      </c>
      <c r="F21" s="10">
        <v>1</v>
      </c>
      <c r="G21" s="10">
        <v>16</v>
      </c>
      <c r="H21" s="10">
        <v>0</v>
      </c>
      <c r="I21" s="10">
        <f t="shared" si="0"/>
        <v>10</v>
      </c>
      <c r="J21" s="10">
        <v>0</v>
      </c>
      <c r="K21" s="10"/>
    </row>
    <row r="22" spans="1:11" ht="15.5" x14ac:dyDescent="0.3">
      <c r="A22" s="11">
        <v>10</v>
      </c>
      <c r="B22" s="10" t="s">
        <v>600</v>
      </c>
      <c r="C22" s="10">
        <v>43</v>
      </c>
      <c r="D22" s="10">
        <v>42</v>
      </c>
      <c r="E22" s="10">
        <v>0</v>
      </c>
      <c r="F22" s="10">
        <v>2</v>
      </c>
      <c r="G22" s="10">
        <v>40</v>
      </c>
      <c r="H22" s="10">
        <v>0</v>
      </c>
      <c r="I22" s="10">
        <f t="shared" si="0"/>
        <v>25</v>
      </c>
      <c r="J22" s="10">
        <v>13</v>
      </c>
      <c r="K22" s="10"/>
    </row>
    <row r="23" spans="1:11" ht="15.5" x14ac:dyDescent="0.3">
      <c r="A23" s="11">
        <v>11</v>
      </c>
      <c r="B23" s="10" t="s">
        <v>601</v>
      </c>
      <c r="C23" s="10">
        <v>39</v>
      </c>
      <c r="D23" s="10">
        <v>30</v>
      </c>
      <c r="E23" s="10">
        <v>0</v>
      </c>
      <c r="F23" s="10">
        <v>1</v>
      </c>
      <c r="G23" s="10">
        <v>29</v>
      </c>
      <c r="H23" s="10">
        <v>0</v>
      </c>
      <c r="I23" s="10">
        <f t="shared" si="0"/>
        <v>18</v>
      </c>
      <c r="J23" s="10">
        <v>0</v>
      </c>
      <c r="K23" s="10"/>
    </row>
    <row r="24" spans="1:11" ht="15.5" x14ac:dyDescent="0.3">
      <c r="A24" s="11">
        <v>12</v>
      </c>
      <c r="B24" s="10" t="s">
        <v>602</v>
      </c>
      <c r="C24" s="10">
        <v>7</v>
      </c>
      <c r="D24" s="10">
        <v>3</v>
      </c>
      <c r="E24" s="10">
        <v>0</v>
      </c>
      <c r="F24" s="10">
        <v>2</v>
      </c>
      <c r="G24" s="10">
        <v>1</v>
      </c>
      <c r="H24" s="10">
        <v>0</v>
      </c>
      <c r="I24" s="10">
        <f t="shared" si="0"/>
        <v>1</v>
      </c>
      <c r="J24" s="10">
        <v>0</v>
      </c>
      <c r="K24" s="10"/>
    </row>
    <row r="25" spans="1:11" ht="15.5" x14ac:dyDescent="0.3">
      <c r="A25" s="146">
        <v>13</v>
      </c>
      <c r="B25" s="156" t="s">
        <v>603</v>
      </c>
      <c r="C25" s="10">
        <v>11</v>
      </c>
      <c r="D25" s="10">
        <v>7</v>
      </c>
      <c r="E25" s="10">
        <v>0</v>
      </c>
      <c r="F25" s="10">
        <v>4</v>
      </c>
      <c r="G25" s="10">
        <v>3</v>
      </c>
      <c r="H25" s="10">
        <v>0</v>
      </c>
      <c r="I25" s="10">
        <f t="shared" si="0"/>
        <v>4</v>
      </c>
      <c r="J25" s="10">
        <v>0</v>
      </c>
      <c r="K25" s="10"/>
    </row>
    <row r="26" spans="1:11" ht="15.5" x14ac:dyDescent="0.3">
      <c r="A26" s="146"/>
      <c r="B26" s="156"/>
      <c r="C26" s="10">
        <v>17</v>
      </c>
      <c r="D26" s="10">
        <v>16</v>
      </c>
      <c r="E26" s="10">
        <v>1</v>
      </c>
      <c r="F26" s="10">
        <v>0</v>
      </c>
      <c r="G26" s="10">
        <v>15</v>
      </c>
      <c r="H26" s="10">
        <v>0</v>
      </c>
      <c r="I26" s="10">
        <f t="shared" si="0"/>
        <v>9</v>
      </c>
      <c r="J26" s="10">
        <v>0</v>
      </c>
      <c r="K26" s="10"/>
    </row>
    <row r="27" spans="1:11" ht="15.5" x14ac:dyDescent="0.3">
      <c r="A27" s="11">
        <v>14</v>
      </c>
      <c r="B27" s="14" t="s">
        <v>604</v>
      </c>
      <c r="C27" s="14">
        <v>35</v>
      </c>
      <c r="D27" s="14">
        <v>23</v>
      </c>
      <c r="E27" s="14">
        <v>0</v>
      </c>
      <c r="F27" s="14">
        <v>1</v>
      </c>
      <c r="G27" s="14">
        <v>22</v>
      </c>
      <c r="H27" s="14">
        <v>0</v>
      </c>
      <c r="I27" s="10">
        <f t="shared" si="0"/>
        <v>13</v>
      </c>
      <c r="J27" s="14">
        <v>0</v>
      </c>
      <c r="K27" s="14"/>
    </row>
    <row r="28" spans="1:11" ht="15.5" x14ac:dyDescent="0.3">
      <c r="A28" s="11">
        <v>15</v>
      </c>
      <c r="B28" s="10" t="s">
        <v>605</v>
      </c>
      <c r="C28" s="10">
        <v>14</v>
      </c>
      <c r="D28" s="10">
        <v>14</v>
      </c>
      <c r="E28" s="10">
        <v>0</v>
      </c>
      <c r="F28" s="10">
        <v>1</v>
      </c>
      <c r="G28" s="10">
        <v>13</v>
      </c>
      <c r="H28" s="10">
        <v>0</v>
      </c>
      <c r="I28" s="10">
        <f t="shared" si="0"/>
        <v>8</v>
      </c>
      <c r="J28" s="10">
        <v>0</v>
      </c>
      <c r="K28" s="10"/>
    </row>
    <row r="29" spans="1:11" ht="15.5" x14ac:dyDescent="0.3">
      <c r="A29" s="11">
        <v>16</v>
      </c>
      <c r="B29" s="10" t="s">
        <v>606</v>
      </c>
      <c r="C29" s="10">
        <v>34</v>
      </c>
      <c r="D29" s="10">
        <v>33</v>
      </c>
      <c r="E29" s="10">
        <v>0</v>
      </c>
      <c r="F29" s="10">
        <v>2</v>
      </c>
      <c r="G29" s="10">
        <v>31</v>
      </c>
      <c r="H29" s="10">
        <v>0</v>
      </c>
      <c r="I29" s="10">
        <f t="shared" si="0"/>
        <v>19</v>
      </c>
      <c r="J29" s="10">
        <v>0</v>
      </c>
      <c r="K29" s="10"/>
    </row>
    <row r="30" spans="1:11" ht="15.5" x14ac:dyDescent="0.3">
      <c r="A30" s="11">
        <v>17</v>
      </c>
      <c r="B30" s="10" t="s">
        <v>607</v>
      </c>
      <c r="C30" s="11">
        <v>28</v>
      </c>
      <c r="D30" s="11">
        <v>27</v>
      </c>
      <c r="E30" s="11">
        <v>0</v>
      </c>
      <c r="F30" s="11">
        <v>6</v>
      </c>
      <c r="G30" s="11">
        <v>21</v>
      </c>
      <c r="H30" s="11">
        <v>3</v>
      </c>
      <c r="I30" s="10">
        <f t="shared" si="0"/>
        <v>16</v>
      </c>
      <c r="J30" s="11">
        <v>11</v>
      </c>
      <c r="K30" s="11"/>
    </row>
    <row r="31" spans="1:11" ht="15.5" x14ac:dyDescent="0.3">
      <c r="A31" s="11">
        <v>18</v>
      </c>
      <c r="B31" s="10" t="s">
        <v>608</v>
      </c>
      <c r="C31" s="10">
        <v>41</v>
      </c>
      <c r="D31" s="10">
        <v>39</v>
      </c>
      <c r="E31" s="10">
        <v>0</v>
      </c>
      <c r="F31" s="10">
        <v>0</v>
      </c>
      <c r="G31" s="10">
        <v>39</v>
      </c>
      <c r="H31" s="10">
        <v>0</v>
      </c>
      <c r="I31" s="10">
        <f t="shared" si="0"/>
        <v>23</v>
      </c>
      <c r="J31" s="10">
        <v>0</v>
      </c>
      <c r="K31" s="10"/>
    </row>
    <row r="32" spans="1:11" ht="15.5" x14ac:dyDescent="0.3">
      <c r="A32" s="11">
        <v>19</v>
      </c>
      <c r="B32" s="10" t="s">
        <v>609</v>
      </c>
      <c r="C32" s="10">
        <v>24</v>
      </c>
      <c r="D32" s="10">
        <v>21</v>
      </c>
      <c r="E32" s="10">
        <v>0</v>
      </c>
      <c r="F32" s="10">
        <v>1</v>
      </c>
      <c r="G32" s="10">
        <v>20</v>
      </c>
      <c r="H32" s="10">
        <v>0</v>
      </c>
      <c r="I32" s="10">
        <f t="shared" si="0"/>
        <v>12</v>
      </c>
      <c r="J32" s="10">
        <v>8</v>
      </c>
      <c r="K32" s="10"/>
    </row>
    <row r="33" spans="1:11" ht="15.5" x14ac:dyDescent="0.3">
      <c r="A33" s="11">
        <v>20</v>
      </c>
      <c r="B33" s="10" t="s">
        <v>610</v>
      </c>
      <c r="C33" s="10">
        <v>22</v>
      </c>
      <c r="D33" s="10">
        <v>22</v>
      </c>
      <c r="E33" s="10">
        <v>0</v>
      </c>
      <c r="F33" s="10">
        <v>0</v>
      </c>
      <c r="G33" s="10">
        <v>22</v>
      </c>
      <c r="H33" s="10">
        <v>0</v>
      </c>
      <c r="I33" s="10">
        <f t="shared" si="0"/>
        <v>13</v>
      </c>
      <c r="J33" s="10">
        <v>0</v>
      </c>
      <c r="K33" s="10"/>
    </row>
    <row r="34" spans="1:11" ht="15.5" x14ac:dyDescent="0.3">
      <c r="A34" s="11">
        <v>21</v>
      </c>
      <c r="B34" s="10" t="s">
        <v>611</v>
      </c>
      <c r="C34" s="10">
        <v>38</v>
      </c>
      <c r="D34" s="10">
        <v>34</v>
      </c>
      <c r="E34" s="10">
        <v>0</v>
      </c>
      <c r="F34" s="10">
        <v>5</v>
      </c>
      <c r="G34" s="10">
        <v>26</v>
      </c>
      <c r="H34" s="10">
        <v>0</v>
      </c>
      <c r="I34" s="10">
        <f t="shared" si="0"/>
        <v>20</v>
      </c>
      <c r="J34" s="10">
        <v>0</v>
      </c>
      <c r="K34" s="10"/>
    </row>
    <row r="35" spans="1:11" ht="15.5" x14ac:dyDescent="0.3">
      <c r="A35" s="11">
        <v>22</v>
      </c>
      <c r="B35" s="10" t="s">
        <v>612</v>
      </c>
      <c r="C35" s="10">
        <v>17</v>
      </c>
      <c r="D35" s="10">
        <v>17</v>
      </c>
      <c r="E35" s="10">
        <v>0</v>
      </c>
      <c r="F35" s="32" t="s">
        <v>613</v>
      </c>
      <c r="G35" s="10">
        <v>16</v>
      </c>
      <c r="H35" s="10">
        <v>0</v>
      </c>
      <c r="I35" s="10">
        <f t="shared" si="0"/>
        <v>10</v>
      </c>
      <c r="J35" s="10">
        <v>0</v>
      </c>
      <c r="K35" s="10"/>
    </row>
    <row r="36" spans="1:11" ht="15.5" x14ac:dyDescent="0.3">
      <c r="A36" s="11">
        <v>23</v>
      </c>
      <c r="B36" s="10" t="s">
        <v>614</v>
      </c>
      <c r="C36" s="10">
        <v>47</v>
      </c>
      <c r="D36" s="10">
        <v>44</v>
      </c>
      <c r="E36" s="10">
        <v>0</v>
      </c>
      <c r="F36" s="10">
        <v>1</v>
      </c>
      <c r="G36" s="10">
        <v>43</v>
      </c>
      <c r="H36" s="10">
        <v>0</v>
      </c>
      <c r="I36" s="10">
        <f t="shared" si="0"/>
        <v>26</v>
      </c>
      <c r="J36" s="10">
        <v>0</v>
      </c>
      <c r="K36" s="10"/>
    </row>
    <row r="37" spans="1:11" ht="15.5" x14ac:dyDescent="0.3">
      <c r="A37" s="146">
        <v>24</v>
      </c>
      <c r="B37" s="155" t="s">
        <v>615</v>
      </c>
      <c r="C37" s="19">
        <v>12</v>
      </c>
      <c r="D37" s="19">
        <v>9</v>
      </c>
      <c r="E37" s="19">
        <v>0</v>
      </c>
      <c r="F37" s="19">
        <v>2</v>
      </c>
      <c r="G37" s="19">
        <v>7</v>
      </c>
      <c r="H37" s="19">
        <v>0</v>
      </c>
      <c r="I37" s="10">
        <f t="shared" si="0"/>
        <v>5</v>
      </c>
      <c r="J37" s="19">
        <v>0</v>
      </c>
      <c r="K37" s="10"/>
    </row>
    <row r="38" spans="1:11" ht="15.5" x14ac:dyDescent="0.3">
      <c r="A38" s="146"/>
      <c r="B38" s="155"/>
      <c r="C38" s="19">
        <v>28</v>
      </c>
      <c r="D38" s="19">
        <v>28</v>
      </c>
      <c r="E38" s="19">
        <v>0</v>
      </c>
      <c r="F38" s="19">
        <v>2</v>
      </c>
      <c r="G38" s="19">
        <v>26</v>
      </c>
      <c r="H38" s="19">
        <v>0</v>
      </c>
      <c r="I38" s="10">
        <f t="shared" si="0"/>
        <v>16</v>
      </c>
      <c r="J38" s="19">
        <v>0</v>
      </c>
      <c r="K38" s="19"/>
    </row>
    <row r="39" spans="1:11" ht="15.5" x14ac:dyDescent="0.3">
      <c r="A39" s="11">
        <v>25</v>
      </c>
      <c r="B39" s="10" t="s">
        <v>616</v>
      </c>
      <c r="C39" s="10">
        <v>29</v>
      </c>
      <c r="D39" s="10">
        <v>26</v>
      </c>
      <c r="E39" s="10">
        <v>0</v>
      </c>
      <c r="F39" s="10">
        <v>2</v>
      </c>
      <c r="G39" s="10">
        <v>24</v>
      </c>
      <c r="H39" s="10">
        <v>0</v>
      </c>
      <c r="I39" s="10">
        <f t="shared" si="0"/>
        <v>15</v>
      </c>
      <c r="J39" s="10">
        <v>13</v>
      </c>
      <c r="K39" s="10"/>
    </row>
    <row r="40" spans="1:11" ht="31" x14ac:dyDescent="0.3">
      <c r="A40" s="11">
        <v>26</v>
      </c>
      <c r="B40" s="10" t="s">
        <v>617</v>
      </c>
      <c r="C40" s="10">
        <v>69</v>
      </c>
      <c r="D40" s="10">
        <v>66</v>
      </c>
      <c r="E40" s="10">
        <v>0</v>
      </c>
      <c r="F40" s="10">
        <v>13</v>
      </c>
      <c r="G40" s="10">
        <v>53</v>
      </c>
      <c r="H40" s="10">
        <v>0</v>
      </c>
      <c r="I40" s="10">
        <f t="shared" si="0"/>
        <v>39</v>
      </c>
      <c r="J40" s="10">
        <v>0</v>
      </c>
      <c r="K40" s="10"/>
    </row>
    <row r="41" spans="1:11" ht="15.5" x14ac:dyDescent="0.3">
      <c r="A41" s="11">
        <v>27</v>
      </c>
      <c r="B41" s="10" t="s">
        <v>618</v>
      </c>
      <c r="C41" s="10">
        <v>43</v>
      </c>
      <c r="D41" s="10">
        <v>42</v>
      </c>
      <c r="E41" s="10">
        <v>0</v>
      </c>
      <c r="F41" s="10">
        <v>5</v>
      </c>
      <c r="G41" s="10">
        <v>37</v>
      </c>
      <c r="H41" s="10">
        <v>0</v>
      </c>
      <c r="I41" s="10">
        <f t="shared" si="0"/>
        <v>25</v>
      </c>
      <c r="J41" s="10">
        <v>0</v>
      </c>
      <c r="K41" s="10"/>
    </row>
    <row r="42" spans="1:11" ht="15.5" x14ac:dyDescent="0.3">
      <c r="A42" s="11">
        <v>28</v>
      </c>
      <c r="B42" s="10" t="s">
        <v>619</v>
      </c>
      <c r="C42" s="10">
        <v>68</v>
      </c>
      <c r="D42" s="10">
        <v>56</v>
      </c>
      <c r="E42" s="10">
        <v>1</v>
      </c>
      <c r="F42" s="10">
        <v>21</v>
      </c>
      <c r="G42" s="10">
        <v>34</v>
      </c>
      <c r="H42" s="10">
        <v>0</v>
      </c>
      <c r="I42" s="10">
        <f t="shared" si="0"/>
        <v>33</v>
      </c>
      <c r="J42" s="10">
        <v>0</v>
      </c>
      <c r="K42" s="10"/>
    </row>
    <row r="43" spans="1:11" ht="15.5" x14ac:dyDescent="0.3">
      <c r="A43" s="11">
        <v>29</v>
      </c>
      <c r="B43" s="11" t="s">
        <v>620</v>
      </c>
      <c r="C43" s="11">
        <v>36</v>
      </c>
      <c r="D43" s="11">
        <v>32</v>
      </c>
      <c r="E43" s="11">
        <v>0</v>
      </c>
      <c r="F43" s="11">
        <v>6</v>
      </c>
      <c r="G43" s="11">
        <v>26</v>
      </c>
      <c r="H43" s="11">
        <v>0</v>
      </c>
      <c r="I43" s="10">
        <f t="shared" si="0"/>
        <v>19</v>
      </c>
      <c r="J43" s="11">
        <v>18</v>
      </c>
      <c r="K43" s="11"/>
    </row>
    <row r="44" spans="1:11" ht="15.5" x14ac:dyDescent="0.3">
      <c r="A44" s="11">
        <v>30</v>
      </c>
      <c r="B44" s="10" t="s">
        <v>621</v>
      </c>
      <c r="C44" s="10">
        <v>31</v>
      </c>
      <c r="D44" s="10">
        <v>30</v>
      </c>
      <c r="E44" s="10">
        <v>0</v>
      </c>
      <c r="F44" s="10">
        <v>0</v>
      </c>
      <c r="G44" s="10">
        <v>30</v>
      </c>
      <c r="H44" s="10">
        <v>0</v>
      </c>
      <c r="I44" s="10">
        <f t="shared" si="0"/>
        <v>18</v>
      </c>
      <c r="J44" s="10">
        <v>0</v>
      </c>
      <c r="K44" s="10"/>
    </row>
    <row r="45" spans="1:11" s="51" customFormat="1" ht="31.5" customHeight="1" x14ac:dyDescent="0.3">
      <c r="A45" s="152" t="s">
        <v>648</v>
      </c>
      <c r="B45" s="154"/>
      <c r="C45" s="100">
        <f>SUM(C11:C44)</f>
        <v>1012</v>
      </c>
      <c r="D45" s="100">
        <f t="shared" ref="D45:K45" si="1">SUM(D11:D44)</f>
        <v>902</v>
      </c>
      <c r="E45" s="100">
        <f t="shared" si="1"/>
        <v>3</v>
      </c>
      <c r="F45" s="100">
        <f>SUM(F11:F44)</f>
        <v>98</v>
      </c>
      <c r="G45" s="100">
        <f t="shared" si="1"/>
        <v>797</v>
      </c>
      <c r="H45" s="100">
        <f t="shared" si="1"/>
        <v>3</v>
      </c>
      <c r="I45" s="10">
        <f>SUM(I11:I44)</f>
        <v>527</v>
      </c>
      <c r="J45" s="100">
        <f t="shared" si="1"/>
        <v>160</v>
      </c>
      <c r="K45" s="100">
        <f t="shared" si="1"/>
        <v>0</v>
      </c>
    </row>
    <row r="46" spans="1:11" ht="15.5" x14ac:dyDescent="0.3">
      <c r="A46" s="44"/>
      <c r="B46" s="44"/>
      <c r="C46" s="44">
        <f>GDTX!C22</f>
        <v>252</v>
      </c>
      <c r="D46" s="44">
        <f>GDTX!D22</f>
        <v>208</v>
      </c>
      <c r="E46" s="44">
        <f>GDTX!E22</f>
        <v>1</v>
      </c>
      <c r="F46" s="44">
        <f>GDTX!F22</f>
        <v>2</v>
      </c>
      <c r="G46" s="44">
        <f>GDTX!G22</f>
        <v>129</v>
      </c>
      <c r="H46" s="44">
        <f>GDTX!H22</f>
        <v>0</v>
      </c>
      <c r="I46" s="10">
        <f t="shared" ref="I46" si="2">ROUNDDOWN(D46*0.6,0)</f>
        <v>124</v>
      </c>
      <c r="J46" s="44">
        <f>GDTX!J22</f>
        <v>1</v>
      </c>
      <c r="K46" s="44">
        <f>GDTX!K22</f>
        <v>0</v>
      </c>
    </row>
    <row r="47" spans="1:11" x14ac:dyDescent="0.3">
      <c r="A47" s="44"/>
      <c r="B47" s="44"/>
      <c r="C47" s="44">
        <f>SUM(C45:C46)</f>
        <v>1264</v>
      </c>
      <c r="D47" s="44">
        <f t="shared" ref="D47:K47" si="3">SUM(D45:D46)</f>
        <v>1110</v>
      </c>
      <c r="E47" s="44">
        <f t="shared" si="3"/>
        <v>4</v>
      </c>
      <c r="F47" s="44">
        <f t="shared" si="3"/>
        <v>100</v>
      </c>
      <c r="G47" s="44">
        <f t="shared" si="3"/>
        <v>926</v>
      </c>
      <c r="H47" s="44">
        <f t="shared" si="3"/>
        <v>3</v>
      </c>
      <c r="I47" s="44">
        <f>SUM(I45:I46)</f>
        <v>651</v>
      </c>
      <c r="J47" s="44">
        <f t="shared" si="3"/>
        <v>161</v>
      </c>
      <c r="K47" s="44">
        <f t="shared" si="3"/>
        <v>0</v>
      </c>
    </row>
  </sheetData>
  <mergeCells count="26">
    <mergeCell ref="A45:B45"/>
    <mergeCell ref="B37:B38"/>
    <mergeCell ref="A37:A38"/>
    <mergeCell ref="E8:E9"/>
    <mergeCell ref="A14:A15"/>
    <mergeCell ref="B14:B15"/>
    <mergeCell ref="B20:B21"/>
    <mergeCell ref="A20:A21"/>
    <mergeCell ref="B25:B26"/>
    <mergeCell ref="A25:A26"/>
    <mergeCell ref="J8:J9"/>
    <mergeCell ref="A4:K4"/>
    <mergeCell ref="A7:A9"/>
    <mergeCell ref="B7:B9"/>
    <mergeCell ref="C7:C9"/>
    <mergeCell ref="D7:G7"/>
    <mergeCell ref="H7:J7"/>
    <mergeCell ref="K7:K9"/>
    <mergeCell ref="D8:D9"/>
    <mergeCell ref="F8:F9"/>
    <mergeCell ref="A5:L5"/>
    <mergeCell ref="A1:C1"/>
    <mergeCell ref="A2:C2"/>
    <mergeCell ref="G8:G9"/>
    <mergeCell ref="H8:H9"/>
    <mergeCell ref="I8:I9"/>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B13" sqref="B13"/>
    </sheetView>
  </sheetViews>
  <sheetFormatPr defaultColWidth="9.1640625" defaultRowHeight="14" x14ac:dyDescent="0.3"/>
  <cols>
    <col min="1" max="1" width="4.75" style="5" customWidth="1"/>
    <col min="2" max="2" width="28.25" style="5" customWidth="1"/>
    <col min="3" max="3" width="12.75" style="5" customWidth="1"/>
    <col min="4" max="4" width="11.83203125" style="5" customWidth="1"/>
    <col min="5" max="6" width="13.25" style="5" customWidth="1"/>
    <col min="7" max="7" width="13.1640625" style="5" customWidth="1"/>
    <col min="8" max="8" width="12.83203125" style="5" customWidth="1"/>
    <col min="9" max="9" width="13" style="5" customWidth="1"/>
    <col min="10" max="10" width="13.4140625" style="5" customWidth="1"/>
    <col min="11" max="11" width="25" style="5" customWidth="1"/>
    <col min="12" max="12" width="1.75" style="5" customWidth="1"/>
    <col min="13" max="16384" width="9.1640625" style="5"/>
  </cols>
  <sheetData>
    <row r="1" spans="1:12" ht="15.5" x14ac:dyDescent="0.35">
      <c r="A1" s="132" t="s">
        <v>649</v>
      </c>
      <c r="B1" s="133"/>
      <c r="C1" s="133"/>
      <c r="D1" s="2"/>
      <c r="E1" s="2"/>
      <c r="F1" s="4"/>
      <c r="G1" s="4"/>
      <c r="H1" s="4"/>
      <c r="I1" s="4"/>
      <c r="J1" s="4"/>
      <c r="K1" s="4"/>
    </row>
    <row r="2" spans="1:12" ht="27" customHeight="1" x14ac:dyDescent="0.3">
      <c r="A2" s="133" t="s">
        <v>650</v>
      </c>
      <c r="B2" s="133"/>
      <c r="C2" s="133"/>
      <c r="D2" s="2"/>
      <c r="E2" s="2"/>
      <c r="F2" s="2"/>
      <c r="G2" s="2"/>
      <c r="H2" s="2"/>
      <c r="I2" s="2"/>
      <c r="J2" s="2"/>
      <c r="K2" s="2"/>
    </row>
    <row r="3" spans="1:12" ht="38.25" customHeight="1" x14ac:dyDescent="0.3">
      <c r="A3" s="134" t="s">
        <v>31</v>
      </c>
      <c r="B3" s="134"/>
      <c r="C3" s="134"/>
      <c r="D3" s="134"/>
      <c r="E3" s="134"/>
      <c r="F3" s="134"/>
      <c r="G3" s="134"/>
      <c r="H3" s="134"/>
      <c r="I3" s="134"/>
      <c r="J3" s="134"/>
      <c r="K3" s="134"/>
    </row>
    <row r="4" spans="1:12" ht="15.75" customHeight="1" x14ac:dyDescent="0.3">
      <c r="A4" s="135" t="s">
        <v>652</v>
      </c>
      <c r="B4" s="135"/>
      <c r="C4" s="134"/>
      <c r="D4" s="134"/>
      <c r="E4" s="134"/>
      <c r="F4" s="134"/>
      <c r="G4" s="134"/>
      <c r="H4" s="134"/>
      <c r="I4" s="134"/>
      <c r="J4" s="134"/>
      <c r="K4" s="134"/>
      <c r="L4" s="134"/>
    </row>
    <row r="5" spans="1:12" ht="15.5" x14ac:dyDescent="0.35">
      <c r="A5" s="4"/>
      <c r="B5" s="4"/>
      <c r="C5" s="4"/>
      <c r="D5" s="4"/>
      <c r="E5" s="4"/>
      <c r="F5" s="4"/>
      <c r="G5" s="4"/>
      <c r="H5" s="4"/>
      <c r="I5" s="4"/>
      <c r="J5" s="4"/>
      <c r="K5" s="4"/>
    </row>
    <row r="6" spans="1:12" ht="32.5" customHeight="1" x14ac:dyDescent="0.3">
      <c r="A6" s="158" t="s">
        <v>0</v>
      </c>
      <c r="B6" s="159" t="s">
        <v>3</v>
      </c>
      <c r="C6" s="158" t="s">
        <v>10</v>
      </c>
      <c r="D6" s="158" t="s">
        <v>4</v>
      </c>
      <c r="E6" s="158"/>
      <c r="F6" s="158"/>
      <c r="G6" s="158"/>
      <c r="H6" s="158" t="s">
        <v>9</v>
      </c>
      <c r="I6" s="158"/>
      <c r="J6" s="158"/>
      <c r="K6" s="157" t="s">
        <v>1</v>
      </c>
    </row>
    <row r="7" spans="1:12" ht="58.15" customHeight="1" x14ac:dyDescent="0.3">
      <c r="A7" s="158"/>
      <c r="B7" s="160"/>
      <c r="C7" s="158"/>
      <c r="D7" s="158" t="s">
        <v>5</v>
      </c>
      <c r="E7" s="158" t="s">
        <v>32</v>
      </c>
      <c r="F7" s="158" t="s">
        <v>33</v>
      </c>
      <c r="G7" s="158" t="s">
        <v>34</v>
      </c>
      <c r="H7" s="158" t="s">
        <v>32</v>
      </c>
      <c r="I7" s="158" t="s">
        <v>33</v>
      </c>
      <c r="J7" s="158" t="s">
        <v>34</v>
      </c>
      <c r="K7" s="157"/>
    </row>
    <row r="8" spans="1:12" ht="33" customHeight="1" x14ac:dyDescent="0.3">
      <c r="A8" s="158"/>
      <c r="B8" s="161"/>
      <c r="C8" s="158"/>
      <c r="D8" s="158"/>
      <c r="E8" s="158"/>
      <c r="F8" s="158"/>
      <c r="G8" s="158"/>
      <c r="H8" s="158"/>
      <c r="I8" s="158"/>
      <c r="J8" s="158"/>
      <c r="K8" s="157"/>
    </row>
    <row r="9" spans="1:12" ht="15.5" x14ac:dyDescent="0.3">
      <c r="A9" s="17">
        <v>1</v>
      </c>
      <c r="B9" s="17">
        <v>2</v>
      </c>
      <c r="C9" s="31">
        <v>3</v>
      </c>
      <c r="D9" s="3">
        <v>4</v>
      </c>
      <c r="E9" s="3">
        <v>5</v>
      </c>
      <c r="F9" s="3">
        <v>6</v>
      </c>
      <c r="G9" s="3">
        <v>7</v>
      </c>
      <c r="H9" s="3">
        <v>8</v>
      </c>
      <c r="I9" s="3">
        <v>9</v>
      </c>
      <c r="J9" s="3">
        <v>10</v>
      </c>
      <c r="K9" s="3">
        <v>11</v>
      </c>
    </row>
    <row r="10" spans="1:12" ht="15.5" x14ac:dyDescent="0.3">
      <c r="A10" s="165">
        <v>1</v>
      </c>
      <c r="B10" s="164" t="s">
        <v>622</v>
      </c>
      <c r="C10" s="8">
        <v>16</v>
      </c>
      <c r="D10" s="1">
        <v>16</v>
      </c>
      <c r="E10" s="1">
        <v>0</v>
      </c>
      <c r="F10" s="1">
        <v>0</v>
      </c>
      <c r="G10" s="1">
        <v>3</v>
      </c>
      <c r="H10" s="1">
        <v>0</v>
      </c>
      <c r="I10" s="10">
        <f>ROUNDDOWN(D10*0.6,0)</f>
        <v>9</v>
      </c>
      <c r="J10" s="1">
        <v>0</v>
      </c>
      <c r="K10" s="1"/>
    </row>
    <row r="11" spans="1:12" ht="15.5" x14ac:dyDescent="0.3">
      <c r="A11" s="166"/>
      <c r="B11" s="164"/>
      <c r="C11" s="9">
        <v>16</v>
      </c>
      <c r="D11" s="7">
        <v>16</v>
      </c>
      <c r="E11" s="7">
        <v>0</v>
      </c>
      <c r="F11" s="7">
        <v>0</v>
      </c>
      <c r="G11" s="7">
        <v>11</v>
      </c>
      <c r="H11" s="7">
        <v>0</v>
      </c>
      <c r="I11" s="10">
        <f t="shared" ref="I11:I21" si="0">ROUNDDOWN(D11*0.6,0)</f>
        <v>9</v>
      </c>
      <c r="J11" s="7">
        <v>0</v>
      </c>
      <c r="K11" s="7"/>
    </row>
    <row r="12" spans="1:12" ht="31" x14ac:dyDescent="0.3">
      <c r="A12" s="6">
        <v>2</v>
      </c>
      <c r="B12" s="1" t="s">
        <v>623</v>
      </c>
      <c r="C12" s="1">
        <v>13</v>
      </c>
      <c r="D12" s="1">
        <v>11</v>
      </c>
      <c r="E12" s="1">
        <v>0</v>
      </c>
      <c r="F12" s="1">
        <v>1</v>
      </c>
      <c r="G12" s="1">
        <v>10</v>
      </c>
      <c r="H12" s="1">
        <v>0</v>
      </c>
      <c r="I12" s="10">
        <f t="shared" si="0"/>
        <v>6</v>
      </c>
      <c r="J12" s="1">
        <v>0</v>
      </c>
      <c r="K12" s="1"/>
    </row>
    <row r="13" spans="1:12" ht="31" x14ac:dyDescent="0.3">
      <c r="A13" s="6">
        <v>3</v>
      </c>
      <c r="B13" s="1" t="s">
        <v>624</v>
      </c>
      <c r="C13" s="1">
        <v>8</v>
      </c>
      <c r="D13" s="1">
        <v>6</v>
      </c>
      <c r="E13" s="1">
        <v>0</v>
      </c>
      <c r="F13" s="1">
        <v>0</v>
      </c>
      <c r="G13" s="1">
        <v>0</v>
      </c>
      <c r="H13" s="1">
        <v>0</v>
      </c>
      <c r="I13" s="10">
        <f t="shared" si="0"/>
        <v>3</v>
      </c>
      <c r="J13" s="1">
        <v>0</v>
      </c>
      <c r="K13" s="1"/>
    </row>
    <row r="14" spans="1:12" ht="15.5" x14ac:dyDescent="0.3">
      <c r="A14" s="169">
        <v>4</v>
      </c>
      <c r="B14" s="167" t="s">
        <v>625</v>
      </c>
      <c r="C14" s="25">
        <v>14</v>
      </c>
      <c r="D14" s="25">
        <v>14</v>
      </c>
      <c r="E14" s="25"/>
      <c r="F14" s="25"/>
      <c r="G14" s="25">
        <v>11</v>
      </c>
      <c r="H14" s="25"/>
      <c r="I14" s="10">
        <f t="shared" si="0"/>
        <v>8</v>
      </c>
      <c r="J14" s="25">
        <v>1</v>
      </c>
      <c r="K14" s="13"/>
    </row>
    <row r="15" spans="1:12" ht="15.5" x14ac:dyDescent="0.3">
      <c r="A15" s="170"/>
      <c r="B15" s="168"/>
      <c r="C15" s="25">
        <v>9</v>
      </c>
      <c r="D15" s="25">
        <v>9</v>
      </c>
      <c r="E15" s="25"/>
      <c r="F15" s="25"/>
      <c r="G15" s="25">
        <v>9</v>
      </c>
      <c r="H15" s="25"/>
      <c r="I15" s="10">
        <f t="shared" si="0"/>
        <v>5</v>
      </c>
      <c r="J15" s="25">
        <v>0</v>
      </c>
      <c r="K15" s="7"/>
    </row>
    <row r="16" spans="1:12" ht="31" x14ac:dyDescent="0.3">
      <c r="A16" s="6">
        <v>5</v>
      </c>
      <c r="B16" s="1" t="s">
        <v>626</v>
      </c>
      <c r="C16" s="1">
        <v>19</v>
      </c>
      <c r="D16" s="1">
        <v>10</v>
      </c>
      <c r="E16" s="1">
        <v>0</v>
      </c>
      <c r="F16" s="1">
        <v>0</v>
      </c>
      <c r="G16" s="12" t="s">
        <v>74</v>
      </c>
      <c r="H16" s="1">
        <v>0</v>
      </c>
      <c r="I16" s="10">
        <f t="shared" si="0"/>
        <v>6</v>
      </c>
      <c r="J16" s="1">
        <v>0</v>
      </c>
      <c r="K16" s="1"/>
    </row>
    <row r="17" spans="1:11" ht="31" x14ac:dyDescent="0.3">
      <c r="A17" s="6">
        <v>6</v>
      </c>
      <c r="B17" s="1" t="s">
        <v>627</v>
      </c>
      <c r="C17" s="1">
        <v>30</v>
      </c>
      <c r="D17" s="1">
        <v>22</v>
      </c>
      <c r="E17" s="1">
        <v>0</v>
      </c>
      <c r="F17" s="1">
        <v>0</v>
      </c>
      <c r="G17" s="1">
        <v>18</v>
      </c>
      <c r="H17" s="1">
        <v>0</v>
      </c>
      <c r="I17" s="10">
        <f t="shared" si="0"/>
        <v>13</v>
      </c>
      <c r="J17" s="1">
        <v>0</v>
      </c>
      <c r="K17" s="1"/>
    </row>
    <row r="18" spans="1:11" ht="31" x14ac:dyDescent="0.3">
      <c r="A18" s="6">
        <v>7</v>
      </c>
      <c r="B18" s="33" t="s">
        <v>628</v>
      </c>
      <c r="C18" s="33">
        <v>25</v>
      </c>
      <c r="D18" s="33">
        <v>20</v>
      </c>
      <c r="E18" s="33">
        <v>0</v>
      </c>
      <c r="F18" s="33">
        <v>0</v>
      </c>
      <c r="G18" s="33">
        <v>15</v>
      </c>
      <c r="H18" s="33">
        <v>0</v>
      </c>
      <c r="I18" s="10">
        <f t="shared" si="0"/>
        <v>12</v>
      </c>
      <c r="J18" s="33">
        <v>0</v>
      </c>
      <c r="K18" s="33"/>
    </row>
    <row r="19" spans="1:11" ht="31" x14ac:dyDescent="0.3">
      <c r="A19" s="6">
        <v>8</v>
      </c>
      <c r="B19" s="1" t="s">
        <v>629</v>
      </c>
      <c r="C19" s="1">
        <v>20</v>
      </c>
      <c r="D19" s="1">
        <v>17</v>
      </c>
      <c r="E19" s="1">
        <v>0</v>
      </c>
      <c r="F19" s="1">
        <v>1</v>
      </c>
      <c r="G19" s="1">
        <v>16</v>
      </c>
      <c r="H19" s="1">
        <v>0</v>
      </c>
      <c r="I19" s="10">
        <f t="shared" si="0"/>
        <v>10</v>
      </c>
      <c r="J19" s="1"/>
      <c r="K19" s="1"/>
    </row>
    <row r="20" spans="1:11" s="44" customFormat="1" ht="31" x14ac:dyDescent="0.3">
      <c r="A20" s="42">
        <v>9</v>
      </c>
      <c r="B20" s="43" t="s">
        <v>630</v>
      </c>
      <c r="C20" s="43">
        <v>11</v>
      </c>
      <c r="D20" s="43">
        <v>8</v>
      </c>
      <c r="E20" s="43">
        <v>0</v>
      </c>
      <c r="F20" s="43">
        <v>0</v>
      </c>
      <c r="G20" s="43">
        <v>6</v>
      </c>
      <c r="H20" s="43">
        <v>0</v>
      </c>
      <c r="I20" s="10">
        <f t="shared" si="0"/>
        <v>4</v>
      </c>
      <c r="J20" s="43">
        <v>0</v>
      </c>
      <c r="K20" s="43"/>
    </row>
    <row r="21" spans="1:11" s="44" customFormat="1" ht="15.5" x14ac:dyDescent="0.3">
      <c r="A21" s="53">
        <v>10</v>
      </c>
      <c r="B21" s="54" t="s">
        <v>632</v>
      </c>
      <c r="C21" s="55">
        <v>71</v>
      </c>
      <c r="D21" s="55">
        <v>59</v>
      </c>
      <c r="E21" s="55">
        <v>1</v>
      </c>
      <c r="F21" s="55">
        <v>0</v>
      </c>
      <c r="G21" s="55">
        <v>30</v>
      </c>
      <c r="H21" s="55">
        <v>0</v>
      </c>
      <c r="I21" s="10">
        <f t="shared" si="0"/>
        <v>35</v>
      </c>
      <c r="J21" s="55">
        <v>0</v>
      </c>
      <c r="K21" s="55"/>
    </row>
    <row r="22" spans="1:11" s="51" customFormat="1" x14ac:dyDescent="0.3">
      <c r="A22" s="162" t="s">
        <v>648</v>
      </c>
      <c r="B22" s="163"/>
      <c r="C22" s="52">
        <f>SUM(C10:C21)</f>
        <v>252</v>
      </c>
      <c r="D22" s="52">
        <f t="shared" ref="D22:J22" si="1">SUM(D10:D21)</f>
        <v>208</v>
      </c>
      <c r="E22" s="52">
        <f t="shared" si="1"/>
        <v>1</v>
      </c>
      <c r="F22" s="52">
        <f t="shared" si="1"/>
        <v>2</v>
      </c>
      <c r="G22" s="52">
        <f t="shared" si="1"/>
        <v>129</v>
      </c>
      <c r="H22" s="52">
        <f t="shared" si="1"/>
        <v>0</v>
      </c>
      <c r="I22" s="52">
        <f t="shared" si="1"/>
        <v>120</v>
      </c>
      <c r="J22" s="52">
        <f t="shared" si="1"/>
        <v>1</v>
      </c>
      <c r="K22" s="52"/>
    </row>
  </sheetData>
  <mergeCells count="22">
    <mergeCell ref="H6:J6"/>
    <mergeCell ref="A22:B22"/>
    <mergeCell ref="B10:B11"/>
    <mergeCell ref="A10:A11"/>
    <mergeCell ref="B14:B15"/>
    <mergeCell ref="A14:A15"/>
    <mergeCell ref="K6:K8"/>
    <mergeCell ref="A2:C2"/>
    <mergeCell ref="A1:C1"/>
    <mergeCell ref="J7:J8"/>
    <mergeCell ref="D7:D8"/>
    <mergeCell ref="E7:E8"/>
    <mergeCell ref="F7:F8"/>
    <mergeCell ref="G7:G8"/>
    <mergeCell ref="H7:H8"/>
    <mergeCell ref="I7:I8"/>
    <mergeCell ref="A4:L4"/>
    <mergeCell ref="A3:K3"/>
    <mergeCell ref="A6:A8"/>
    <mergeCell ref="B6:B8"/>
    <mergeCell ref="C6:C8"/>
    <mergeCell ref="D6:G6"/>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workbookViewId="0">
      <selection activeCell="A7" sqref="A7:R7"/>
    </sheetView>
  </sheetViews>
  <sheetFormatPr defaultRowHeight="14" x14ac:dyDescent="0.3"/>
  <cols>
    <col min="1" max="1" width="4.58203125" customWidth="1"/>
    <col min="2" max="2" width="22.4140625" customWidth="1"/>
    <col min="3" max="3" width="12.58203125" customWidth="1"/>
    <col min="4" max="4" width="11.83203125" customWidth="1"/>
    <col min="5" max="6" width="13.4140625" customWidth="1"/>
    <col min="7" max="15" width="13.1640625" customWidth="1"/>
    <col min="16" max="16" width="12.83203125" customWidth="1"/>
    <col min="17" max="17" width="13" customWidth="1"/>
    <col min="18" max="18" width="13.4140625" customWidth="1"/>
    <col min="20" max="20" width="1.58203125" customWidth="1"/>
  </cols>
  <sheetData>
    <row r="1" spans="1:19" ht="15.5" x14ac:dyDescent="0.35">
      <c r="A1" s="132" t="s">
        <v>649</v>
      </c>
      <c r="B1" s="132"/>
      <c r="C1" s="132"/>
      <c r="D1" s="132"/>
      <c r="E1" s="132"/>
      <c r="F1" s="36"/>
      <c r="G1" s="36"/>
      <c r="H1" s="36"/>
      <c r="I1" s="36"/>
      <c r="J1" s="36"/>
      <c r="K1" s="36"/>
      <c r="L1" s="36"/>
      <c r="M1" s="36"/>
      <c r="N1" s="36"/>
      <c r="O1" s="36"/>
      <c r="P1" s="36"/>
      <c r="Q1" s="36"/>
      <c r="R1" s="36"/>
      <c r="S1" s="36"/>
    </row>
    <row r="2" spans="1:19" ht="15.5" x14ac:dyDescent="0.35">
      <c r="A2" s="133" t="s">
        <v>650</v>
      </c>
      <c r="B2" s="133"/>
      <c r="C2" s="133"/>
      <c r="D2" s="133"/>
      <c r="E2" s="133"/>
      <c r="F2" s="36"/>
      <c r="G2" s="36"/>
      <c r="H2" s="36"/>
      <c r="I2" s="36"/>
      <c r="J2" s="36"/>
      <c r="K2" s="36"/>
      <c r="L2" s="36"/>
      <c r="M2" s="36"/>
      <c r="N2" s="36"/>
      <c r="O2" s="36"/>
      <c r="P2" s="36"/>
      <c r="Q2" s="36"/>
      <c r="R2" s="36"/>
      <c r="S2" s="36"/>
    </row>
    <row r="3" spans="1:19" ht="15.5" x14ac:dyDescent="0.35">
      <c r="A3" s="34"/>
      <c r="B3" s="34"/>
      <c r="C3" s="34"/>
      <c r="D3" s="34"/>
      <c r="E3" s="34"/>
      <c r="F3" s="36"/>
      <c r="G3" s="36"/>
      <c r="H3" s="36"/>
      <c r="I3" s="36"/>
      <c r="J3" s="36"/>
      <c r="K3" s="36"/>
      <c r="L3" s="36"/>
      <c r="M3" s="36"/>
      <c r="N3" s="36"/>
      <c r="O3" s="36"/>
      <c r="P3" s="36"/>
      <c r="Q3" s="36"/>
      <c r="R3" s="36"/>
      <c r="S3" s="36"/>
    </row>
    <row r="4" spans="1:19" ht="15" x14ac:dyDescent="0.3">
      <c r="A4" s="133" t="s">
        <v>30</v>
      </c>
      <c r="B4" s="133"/>
      <c r="C4" s="133"/>
      <c r="D4" s="133"/>
      <c r="E4" s="133"/>
      <c r="F4" s="133"/>
      <c r="G4" s="133"/>
      <c r="H4" s="133"/>
      <c r="I4" s="133"/>
      <c r="J4" s="133"/>
      <c r="K4" s="133"/>
      <c r="L4" s="133"/>
      <c r="M4" s="133"/>
      <c r="N4" s="133"/>
      <c r="O4" s="133"/>
      <c r="P4" s="133"/>
      <c r="Q4" s="133"/>
      <c r="R4" s="133"/>
      <c r="S4" s="133"/>
    </row>
    <row r="5" spans="1:19" ht="15" x14ac:dyDescent="0.3">
      <c r="A5" s="134" t="s">
        <v>634</v>
      </c>
      <c r="B5" s="134"/>
      <c r="C5" s="134"/>
      <c r="D5" s="134"/>
      <c r="E5" s="134"/>
      <c r="F5" s="134"/>
      <c r="G5" s="134"/>
      <c r="H5" s="134"/>
      <c r="I5" s="134"/>
      <c r="J5" s="134"/>
      <c r="K5" s="134"/>
      <c r="L5" s="134"/>
      <c r="M5" s="134"/>
      <c r="N5" s="134"/>
      <c r="O5" s="134"/>
      <c r="P5" s="134"/>
      <c r="Q5" s="134"/>
      <c r="R5" s="134"/>
      <c r="S5" s="134"/>
    </row>
    <row r="6" spans="1:19" ht="15.5" x14ac:dyDescent="0.3">
      <c r="A6" s="135"/>
      <c r="B6" s="134"/>
      <c r="C6" s="134"/>
      <c r="D6" s="134"/>
      <c r="E6" s="134"/>
      <c r="F6" s="134"/>
      <c r="G6" s="134"/>
      <c r="H6" s="134"/>
      <c r="I6" s="134"/>
      <c r="J6" s="134"/>
      <c r="K6" s="134"/>
      <c r="L6" s="134"/>
      <c r="M6" s="134"/>
      <c r="N6" s="134"/>
      <c r="O6" s="134"/>
      <c r="P6" s="134"/>
      <c r="Q6" s="134"/>
      <c r="R6" s="134"/>
      <c r="S6" s="134"/>
    </row>
    <row r="7" spans="1:19" ht="15.75" customHeight="1" x14ac:dyDescent="0.35">
      <c r="A7" s="171" t="s">
        <v>652</v>
      </c>
      <c r="B7" s="171"/>
      <c r="C7" s="171"/>
      <c r="D7" s="171"/>
      <c r="E7" s="171"/>
      <c r="F7" s="171"/>
      <c r="G7" s="171"/>
      <c r="H7" s="171"/>
      <c r="I7" s="171"/>
      <c r="J7" s="171"/>
      <c r="K7" s="171"/>
      <c r="L7" s="171"/>
      <c r="M7" s="171"/>
      <c r="N7" s="171"/>
      <c r="O7" s="171"/>
      <c r="P7" s="171"/>
      <c r="Q7" s="171"/>
      <c r="R7" s="171"/>
      <c r="S7" s="36"/>
    </row>
    <row r="8" spans="1:19" ht="15" x14ac:dyDescent="0.3">
      <c r="A8" s="158" t="s">
        <v>0</v>
      </c>
      <c r="B8" s="159" t="s">
        <v>3</v>
      </c>
      <c r="C8" s="158" t="s">
        <v>635</v>
      </c>
      <c r="D8" s="172" t="s">
        <v>4</v>
      </c>
      <c r="E8" s="173"/>
      <c r="F8" s="173"/>
      <c r="G8" s="173"/>
      <c r="H8" s="173"/>
      <c r="I8" s="173"/>
      <c r="J8" s="173"/>
      <c r="K8" s="173"/>
      <c r="L8" s="174"/>
      <c r="M8" s="172" t="s">
        <v>9</v>
      </c>
      <c r="N8" s="173"/>
      <c r="O8" s="173"/>
      <c r="P8" s="173"/>
      <c r="Q8" s="173"/>
      <c r="R8" s="174"/>
      <c r="S8" s="157" t="s">
        <v>1</v>
      </c>
    </row>
    <row r="9" spans="1:19" ht="58.15" customHeight="1" x14ac:dyDescent="0.3">
      <c r="A9" s="158"/>
      <c r="B9" s="160"/>
      <c r="C9" s="158"/>
      <c r="D9" s="158" t="s">
        <v>5</v>
      </c>
      <c r="E9" s="158" t="s">
        <v>636</v>
      </c>
      <c r="F9" s="158" t="s">
        <v>637</v>
      </c>
      <c r="G9" s="158" t="s">
        <v>638</v>
      </c>
      <c r="H9" s="159" t="s">
        <v>639</v>
      </c>
      <c r="I9" s="159" t="s">
        <v>640</v>
      </c>
      <c r="J9" s="159" t="s">
        <v>641</v>
      </c>
      <c r="K9" s="159" t="s">
        <v>642</v>
      </c>
      <c r="L9" s="159" t="s">
        <v>643</v>
      </c>
      <c r="M9" s="159" t="s">
        <v>636</v>
      </c>
      <c r="N9" s="159" t="s">
        <v>637</v>
      </c>
      <c r="O9" s="159" t="s">
        <v>638</v>
      </c>
      <c r="P9" s="158" t="s">
        <v>644</v>
      </c>
      <c r="Q9" s="158" t="s">
        <v>645</v>
      </c>
      <c r="R9" s="158" t="s">
        <v>646</v>
      </c>
      <c r="S9" s="157"/>
    </row>
    <row r="10" spans="1:19" ht="33" customHeight="1" x14ac:dyDescent="0.3">
      <c r="A10" s="158"/>
      <c r="B10" s="161"/>
      <c r="C10" s="158"/>
      <c r="D10" s="158"/>
      <c r="E10" s="158"/>
      <c r="F10" s="158"/>
      <c r="G10" s="158"/>
      <c r="H10" s="161"/>
      <c r="I10" s="161"/>
      <c r="J10" s="161"/>
      <c r="K10" s="161"/>
      <c r="L10" s="161"/>
      <c r="M10" s="161"/>
      <c r="N10" s="161"/>
      <c r="O10" s="161"/>
      <c r="P10" s="158"/>
      <c r="Q10" s="158"/>
      <c r="R10" s="158"/>
      <c r="S10" s="157"/>
    </row>
    <row r="11" spans="1:19" ht="15.5" x14ac:dyDescent="0.3">
      <c r="A11" s="3">
        <v>1</v>
      </c>
      <c r="B11" s="3">
        <v>2</v>
      </c>
      <c r="C11" s="3">
        <v>3</v>
      </c>
      <c r="D11" s="3">
        <v>4</v>
      </c>
      <c r="E11" s="3">
        <v>5</v>
      </c>
      <c r="F11" s="3">
        <v>6</v>
      </c>
      <c r="G11" s="3">
        <v>7</v>
      </c>
      <c r="H11" s="3"/>
      <c r="I11" s="3"/>
      <c r="J11" s="3"/>
      <c r="K11" s="3"/>
      <c r="L11" s="3"/>
      <c r="M11" s="3"/>
      <c r="N11" s="3"/>
      <c r="O11" s="3"/>
      <c r="P11" s="3">
        <v>8</v>
      </c>
      <c r="Q11" s="3">
        <v>9</v>
      </c>
      <c r="R11" s="3">
        <v>10</v>
      </c>
      <c r="S11" s="3">
        <v>12</v>
      </c>
    </row>
    <row r="12" spans="1:19" ht="31" x14ac:dyDescent="0.3">
      <c r="A12" s="1">
        <v>1</v>
      </c>
      <c r="B12" s="1" t="s">
        <v>633</v>
      </c>
      <c r="C12" s="1">
        <v>117</v>
      </c>
      <c r="D12" s="1">
        <v>117</v>
      </c>
      <c r="E12" s="1">
        <v>0</v>
      </c>
      <c r="F12" s="1">
        <v>7</v>
      </c>
      <c r="G12" s="1">
        <v>32</v>
      </c>
      <c r="H12" s="1">
        <v>0</v>
      </c>
      <c r="I12" s="1">
        <v>0</v>
      </c>
      <c r="J12" s="1">
        <v>46</v>
      </c>
      <c r="K12" s="1">
        <v>3</v>
      </c>
      <c r="L12" s="1">
        <v>4</v>
      </c>
      <c r="M12" s="1">
        <v>0</v>
      </c>
      <c r="N12" s="1">
        <v>16</v>
      </c>
      <c r="O12" s="1">
        <v>0</v>
      </c>
      <c r="P12" s="1">
        <v>0</v>
      </c>
      <c r="Q12" s="59" t="s">
        <v>74</v>
      </c>
      <c r="R12" s="1">
        <v>3</v>
      </c>
      <c r="S12" s="1"/>
    </row>
    <row r="13" spans="1:19" ht="15.5" x14ac:dyDescent="0.35">
      <c r="A13" s="37"/>
      <c r="B13" s="35" t="s">
        <v>647</v>
      </c>
      <c r="C13" s="1">
        <v>117</v>
      </c>
      <c r="D13" s="1">
        <v>117</v>
      </c>
      <c r="E13" s="1">
        <v>0</v>
      </c>
      <c r="F13" s="1">
        <v>7</v>
      </c>
      <c r="G13" s="1">
        <v>32</v>
      </c>
      <c r="H13" s="1">
        <v>0</v>
      </c>
      <c r="I13" s="1">
        <v>0</v>
      </c>
      <c r="J13" s="1">
        <v>46</v>
      </c>
      <c r="K13" s="1">
        <v>3</v>
      </c>
      <c r="L13" s="1">
        <v>4</v>
      </c>
      <c r="M13" s="1">
        <v>0</v>
      </c>
      <c r="N13" s="1">
        <v>16</v>
      </c>
      <c r="O13" s="1">
        <v>0</v>
      </c>
      <c r="P13" s="1">
        <v>0</v>
      </c>
      <c r="Q13" s="59" t="s">
        <v>74</v>
      </c>
      <c r="R13" s="1">
        <v>3</v>
      </c>
      <c r="S13" s="1"/>
    </row>
    <row r="14" spans="1:19" ht="15.5" x14ac:dyDescent="0.35">
      <c r="A14" s="36"/>
      <c r="B14" s="36"/>
      <c r="C14" s="36"/>
      <c r="D14" s="36"/>
      <c r="E14" s="36"/>
      <c r="Q14" s="38"/>
      <c r="R14" s="36"/>
      <c r="S14" s="38"/>
    </row>
    <row r="15" spans="1:19" ht="15.5" x14ac:dyDescent="0.35">
      <c r="A15" s="39"/>
      <c r="B15" s="39"/>
      <c r="C15" s="36"/>
      <c r="D15" s="36"/>
      <c r="E15" s="36"/>
      <c r="Q15" s="38"/>
      <c r="R15" s="36"/>
      <c r="S15" s="38"/>
    </row>
    <row r="16" spans="1:19" ht="15.5" x14ac:dyDescent="0.35">
      <c r="A16" s="36"/>
      <c r="B16" s="5"/>
      <c r="C16" s="36"/>
      <c r="D16" s="36"/>
      <c r="E16" s="36"/>
      <c r="Q16" s="38"/>
      <c r="R16" s="40"/>
      <c r="S16" s="41"/>
    </row>
    <row r="17" spans="2:2" ht="25.5" customHeight="1" x14ac:dyDescent="0.3">
      <c r="B17" s="5"/>
    </row>
    <row r="18" spans="2:2" x14ac:dyDescent="0.3">
      <c r="B18" s="5"/>
    </row>
    <row r="20" spans="2:2" x14ac:dyDescent="0.3">
      <c r="B20" s="5"/>
    </row>
    <row r="21" spans="2:2" x14ac:dyDescent="0.3">
      <c r="B21" s="5"/>
    </row>
    <row r="22" spans="2:2" x14ac:dyDescent="0.3">
      <c r="B22" s="5"/>
    </row>
  </sheetData>
  <mergeCells count="27">
    <mergeCell ref="A7:R7"/>
    <mergeCell ref="A8:A10"/>
    <mergeCell ref="B8:B10"/>
    <mergeCell ref="C8:C10"/>
    <mergeCell ref="D8:L8"/>
    <mergeCell ref="M8:R8"/>
    <mergeCell ref="R9:R10"/>
    <mergeCell ref="A1:E1"/>
    <mergeCell ref="A2:E2"/>
    <mergeCell ref="A4:S4"/>
    <mergeCell ref="A5:S5"/>
    <mergeCell ref="A6:S6"/>
    <mergeCell ref="S8:S10"/>
    <mergeCell ref="D9:D10"/>
    <mergeCell ref="E9:E10"/>
    <mergeCell ref="F9:F10"/>
    <mergeCell ref="G9:G10"/>
    <mergeCell ref="H9:H10"/>
    <mergeCell ref="I9:I10"/>
    <mergeCell ref="J9:J10"/>
    <mergeCell ref="K9:K10"/>
    <mergeCell ref="L9:L10"/>
    <mergeCell ref="M9:M10"/>
    <mergeCell ref="N9:N10"/>
    <mergeCell ref="O9:O10"/>
    <mergeCell ref="P9:P10"/>
    <mergeCell ref="Q9:Q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Mầm non</vt:lpstr>
      <vt:lpstr>Tiểu học</vt:lpstr>
      <vt:lpstr>THCS</vt:lpstr>
      <vt:lpstr>THPT</vt:lpstr>
      <vt:lpstr>GDTX</vt:lpstr>
      <vt:lpstr>CĐCB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dienmayxanhdt@outlook.com.vn</cp:lastModifiedBy>
  <dcterms:created xsi:type="dcterms:W3CDTF">2025-12-01T01:03:34Z</dcterms:created>
  <dcterms:modified xsi:type="dcterms:W3CDTF">2025-12-30T14:54:15Z</dcterms:modified>
</cp:coreProperties>
</file>